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autoCompressPictures="0"/>
  <mc:AlternateContent xmlns:mc="http://schemas.openxmlformats.org/markup-compatibility/2006">
    <mc:Choice Requires="x15">
      <x15ac:absPath xmlns:x15ac="http://schemas.microsoft.com/office/spreadsheetml/2010/11/ac" url="W:\Calidad\Conflict free minerals - Gensuite - ESG\2024, actualización a CMRT 6.4 y EMRT 1.3\"/>
    </mc:Choice>
  </mc:AlternateContent>
  <xr:revisionPtr revIDLastSave="0" documentId="13_ncr:1_{2BF1143A-B58F-4F54-A77F-9953FC5B094C}"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4240" windowHeight="13140" tabRatio="789" activeTab="2"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_xlnm.Print_Area" localSheetId="3">Declaration!$A$1:$L$86</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_xlnm.Print_Titles" localSheetId="3">Declaration!$1:$6</definedName>
    <definedName name="_xlnm.Print_Titles" localSheetId="6">'Product List'!$5:$5</definedName>
    <definedName name="_xlnm.Print_Titles" localSheetId="4">'Smelter List'!$4:$4</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 i="5" l="1"/>
  <c r="C8" i="5"/>
  <c r="V8" i="5"/>
  <c r="E8" i="5"/>
  <c r="F8" i="5"/>
  <c r="G8" i="5"/>
  <c r="H8" i="5"/>
  <c r="I8" i="5"/>
  <c r="J8" i="5"/>
  <c r="R8" i="5"/>
  <c r="S8" i="5"/>
  <c r="T8" i="5"/>
  <c r="X8" i="5"/>
  <c r="AB8" i="5"/>
  <c r="B9" i="5"/>
  <c r="C9" i="5"/>
  <c r="V9" i="5"/>
  <c r="E9" i="5"/>
  <c r="F9" i="5"/>
  <c r="G9" i="5"/>
  <c r="H9" i="5"/>
  <c r="I9" i="5"/>
  <c r="J9" i="5"/>
  <c r="R9" i="5"/>
  <c r="S9" i="5"/>
  <c r="T9" i="5"/>
  <c r="X9" i="5"/>
  <c r="AB9" i="5"/>
  <c r="B10" i="5"/>
  <c r="C10" i="5"/>
  <c r="V10" i="5"/>
  <c r="E10" i="5"/>
  <c r="F10" i="5"/>
  <c r="G10" i="5"/>
  <c r="H10" i="5"/>
  <c r="I10" i="5"/>
  <c r="J10" i="5"/>
  <c r="R10" i="5"/>
  <c r="S10" i="5"/>
  <c r="T10" i="5"/>
  <c r="X10" i="5"/>
  <c r="AB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B8" i="6"/>
  <c r="G8" i="6"/>
  <c r="H8" i="6"/>
  <c r="B11" i="6"/>
  <c r="G11" i="6"/>
  <c r="H11" i="6"/>
  <c r="G26" i="6"/>
  <c r="H26" i="6"/>
  <c r="F31" i="6"/>
  <c r="H31" i="6"/>
  <c r="F36" i="6"/>
  <c r="H36" i="6"/>
  <c r="F41" i="6"/>
  <c r="H41" i="6"/>
  <c r="F46" i="6"/>
  <c r="H46" i="6"/>
  <c r="B10" i="6"/>
  <c r="G10" i="6"/>
  <c r="H10" i="6"/>
  <c r="B12" i="6"/>
  <c r="G12" i="6"/>
  <c r="H12" i="6"/>
  <c r="B13" i="6"/>
  <c r="G13" i="6"/>
  <c r="H13" i="6"/>
  <c r="B4" i="6"/>
  <c r="G4" i="6"/>
  <c r="H4" i="6"/>
  <c r="B5" i="6"/>
  <c r="G5" i="6"/>
  <c r="H5" i="6"/>
  <c r="F6" i="6"/>
  <c r="H6" i="6"/>
  <c r="F59" i="6"/>
  <c r="H59" i="6"/>
  <c r="B7" i="6"/>
  <c r="G7" i="6"/>
  <c r="H7" i="6"/>
  <c r="B9" i="6"/>
  <c r="G9" i="6"/>
  <c r="H9"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1" i="6"/>
  <c r="G41" i="6"/>
  <c r="B40" i="6"/>
  <c r="G40" i="6"/>
  <c r="B36" i="6"/>
  <c r="G36" i="6"/>
  <c r="B35" i="6"/>
  <c r="G35" i="6"/>
  <c r="B31" i="6"/>
  <c r="G31" i="6"/>
  <c r="B30" i="6"/>
  <c r="G30" i="6"/>
  <c r="B29" i="6"/>
  <c r="G29" i="6"/>
  <c r="H29" i="6"/>
  <c r="D29" i="6"/>
  <c r="B26" i="6"/>
  <c r="B18" i="6"/>
  <c r="F26" i="6"/>
  <c r="B25" i="6"/>
  <c r="G25"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G1420" i="5"/>
  <c r="J2100" i="5"/>
  <c r="J2492" i="5"/>
  <c r="I1420" i="5"/>
  <c r="H1788" i="5"/>
  <c r="F1420"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14" i="5"/>
  <c r="S93" i="5"/>
  <c r="J12" i="5"/>
  <c r="J15" i="5"/>
  <c r="J16" i="5"/>
  <c r="S69" i="5"/>
  <c r="S61" i="5"/>
  <c r="S45" i="5"/>
  <c r="S17" i="5"/>
  <c r="S37" i="5"/>
  <c r="S21" i="5"/>
  <c r="S13" i="5"/>
  <c r="S15"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<sst xmlns="http://schemas.openxmlformats.org/spreadsheetml/2006/main" count="23074" uniqueCount="19217">
  <si>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</si>
  <si>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</si>
  <si>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</si>
  <si>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</si>
  <si>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</si>
  <si>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</si>
  <si>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</si>
  <si>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</si>
  <si>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</si>
  <si>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</si>
  <si>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</si>
  <si>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</si>
  <si>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</si>
  <si>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</si>
  <si>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</si>
  <si>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</si>
  <si>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</si>
  <si>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</si>
  <si>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</si>
  <si>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</si>
  <si>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</si>
  <si>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</si>
  <si>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</si>
  <si>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</si>
  <si>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</si>
  <si>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</si>
  <si>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</si>
  <si>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</si>
  <si>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</si>
  <si>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</si>
  <si>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</si>
  <si>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</si>
  <si>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</si>
  <si>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</si>
  <si>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</si>
  <si>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</si>
  <si>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</si>
  <si>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</si>
  <si>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</si>
  <si>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</si>
  <si>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</si>
  <si>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</si>
  <si>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</si>
  <si>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</si>
  <si>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</si>
  <si>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</si>
  <si>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</si>
  <si>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</si>
  <si>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</si>
  <si>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</si>
  <si>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</si>
  <si>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</si>
  <si>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</si>
  <si>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</si>
  <si>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</si>
  <si>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</si>
  <si>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</si>
  <si>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</si>
  <si>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</si>
  <si>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</si>
  <si>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</si>
  <si>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</si>
  <si>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</si>
  <si>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</si>
  <si>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</si>
  <si>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</si>
  <si>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</si>
  <si>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</si>
  <si>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</si>
  <si>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</si>
  <si>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</si>
  <si>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</si>
  <si>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</si>
  <si>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</si>
  <si>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</si>
  <si>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</si>
  <si>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</si>
  <si>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</si>
  <si>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</si>
  <si>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</si>
  <si>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</si>
  <si>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</si>
  <si>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</si>
  <si>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</si>
  <si>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</si>
  <si>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</si>
  <si>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</si>
  <si>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</si>
  <si>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</si>
  <si>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</si>
  <si>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</si>
  <si>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</si>
  <si>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</si>
  <si>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</si>
  <si>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</si>
  <si>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</si>
  <si>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</si>
  <si>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</si>
  <si>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</si>
  <si>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</si>
  <si>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</si>
  <si>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</si>
  <si>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</si>
  <si>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</si>
  <si>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</si>
  <si>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</si>
  <si>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</si>
  <si>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</si>
  <si>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</si>
  <si>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</si>
  <si>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</si>
  <si>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</si>
  <si>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</si>
  <si>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</si>
  <si>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</si>
  <si>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</si>
  <si>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</si>
  <si>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</si>
  <si>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</si>
  <si>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</si>
  <si>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</si>
  <si>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</si>
  <si>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</si>
  <si>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</si>
  <si>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</si>
  <si>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</si>
  <si>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</si>
  <si>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</si>
  <si>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</si>
  <si>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</si>
  <si>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</si>
  <si>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</si>
  <si>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</si>
  <si>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</si>
  <si>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</si>
  <si>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</si>
  <si>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</si>
  <si>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</si>
  <si>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</si>
  <si>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</si>
  <si>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</si>
  <si>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</si>
  <si>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</si>
  <si>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</si>
  <si>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</si>
  <si>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</si>
  <si>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</si>
  <si>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</si>
  <si>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</si>
  <si>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</si>
  <si>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</si>
  <si>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</si>
  <si>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</si>
  <si>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</si>
  <si>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</si>
  <si>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</si>
  <si>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</si>
  <si>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</si>
  <si>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</si>
  <si>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</si>
  <si>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</si>
  <si>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</si>
  <si>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</si>
  <si>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</si>
  <si>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</si>
  <si>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</si>
  <si>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</si>
  <si>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</si>
  <si>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</si>
  <si>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</si>
  <si>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</si>
  <si>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</si>
  <si>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</si>
  <si>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</si>
  <si>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</si>
  <si>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</si>
  <si>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</si>
  <si>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</si>
  <si>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</si>
  <si>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</si>
  <si>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</si>
  <si>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</si>
  <si>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</si>
  <si>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</si>
  <si>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</si>
  <si>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</si>
  <si>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</si>
  <si>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</si>
  <si>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</si>
  <si>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</si>
  <si>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</si>
  <si>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</si>
  <si>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</si>
  <si>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</si>
  <si>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</si>
  <si>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</si>
  <si>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</si>
  <si>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</si>
  <si>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</si>
  <si>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</si>
  <si>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</si>
  <si>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</si>
  <si>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</si>
  <si>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</si>
  <si>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</si>
  <si>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</si>
  <si>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</si>
  <si>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</si>
  <si>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</si>
  <si>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</si>
  <si>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</si>
  <si>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</si>
  <si>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</si>
  <si>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</si>
  <si>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</si>
  <si>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</si>
  <si>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</si>
  <si>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</si>
  <si>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</si>
  <si>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</si>
  <si>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</si>
  <si>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</si>
  <si>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</si>
  <si>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</si>
  <si>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</si>
  <si>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</si>
  <si>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</si>
  <si>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</si>
  <si>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</si>
  <si>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</si>
  <si>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</si>
  <si>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</si>
  <si>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</si>
  <si>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</si>
  <si>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</si>
  <si>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</si>
  <si>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</si>
  <si>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</si>
  <si>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</si>
  <si>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</si>
  <si>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</si>
  <si>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</si>
  <si>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</si>
  <si>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</si>
  <si>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</si>
  <si>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</si>
  <si>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</si>
  <si>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</si>
  <si>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</si>
  <si>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</si>
  <si>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</si>
  <si>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</si>
  <si>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</si>
  <si>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</si>
  <si>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</si>
  <si>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</si>
  <si>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</si>
  <si>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</si>
  <si>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</si>
  <si>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</si>
  <si>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</si>
  <si>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</si>
  <si>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</si>
  <si>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</si>
  <si>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</si>
  <si>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</si>
  <si>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</si>
  <si>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</si>
  <si>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</si>
  <si>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</si>
  <si>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</si>
  <si>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</si>
  <si>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</si>
  <si>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</si>
  <si>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</si>
  <si>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</si>
  <si>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</si>
  <si>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</si>
  <si>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</si>
  <si>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</si>
  <si>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</si>
  <si>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</si>
  <si>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</si>
  <si>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</si>
  <si>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</si>
  <si>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</si>
  <si>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</si>
  <si>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</si>
  <si>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</si>
  <si>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</si>
  <si>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</si>
  <si>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</si>
  <si>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</si>
  <si>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</si>
  <si>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</si>
  <si>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</si>
  <si>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</si>
  <si>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</si>
  <si>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</si>
  <si>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</si>
  <si>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</si>
  <si>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</si>
  <si>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</si>
  <si>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</si>
  <si>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</si>
  <si>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</si>
  <si>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</si>
  <si>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</si>
  <si>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</si>
  <si>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</si>
  <si>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</si>
  <si>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</si>
  <si>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</si>
  <si>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</si>
  <si>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</si>
  <si>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</si>
  <si>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</si>
  <si>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</si>
  <si>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</si>
  <si>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</si>
  <si>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</si>
  <si>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</si>
  <si>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</si>
  <si>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</si>
  <si>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</si>
  <si>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</si>
  <si>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</si>
  <si>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</si>
  <si>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</si>
  <si>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</si>
  <si>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</si>
  <si>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</si>
  <si>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</si>
  <si>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</si>
  <si>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</si>
  <si>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</si>
  <si>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</si>
  <si>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</si>
  <si>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</si>
  <si>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</si>
  <si>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</si>
  <si>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</si>
  <si>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</si>
  <si>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</si>
  <si>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</si>
  <si>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</si>
  <si>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</si>
  <si>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</si>
  <si>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</si>
  <si>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</si>
  <si>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</si>
  <si>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</si>
  <si>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</si>
  <si>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</si>
  <si>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</si>
  <si>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</si>
  <si>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</si>
  <si>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</si>
  <si>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</si>
  <si>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</si>
  <si>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</si>
  <si>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</si>
  <si>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</si>
  <si>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</si>
  <si>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</si>
  <si>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</si>
  <si>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</si>
  <si>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</si>
  <si>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</si>
  <si>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</si>
  <si>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</si>
  <si>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</si>
  <si>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</si>
  <si>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</si>
  <si>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</si>
  <si>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</si>
  <si>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</si>
  <si>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</si>
  <si>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</si>
  <si>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</si>
  <si>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</si>
  <si>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</si>
  <si>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</si>
  <si>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</si>
  <si>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</si>
  <si>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</si>
  <si>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</si>
  <si>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</si>
  <si>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</si>
  <si>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</si>
  <si>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</si>
  <si>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</si>
  <si>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</si>
  <si>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</si>
  <si>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</si>
  <si>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</si>
  <si>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</si>
  <si>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</si>
  <si>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</si>
  <si>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</si>
  <si>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</si>
  <si>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</si>
  <si>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</si>
  <si>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</si>
  <si>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</si>
  <si>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</si>
  <si>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</si>
  <si>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</si>
  <si>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</si>
  <si>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</si>
  <si>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</si>
  <si>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</si>
  <si>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</si>
  <si>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</si>
  <si>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</si>
  <si>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</si>
  <si>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</si>
  <si>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</si>
  <si>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</si>
  <si>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</si>
  <si>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</si>
  <si>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</si>
  <si>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</si>
  <si>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</si>
  <si>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</si>
  <si>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</si>
  <si>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</si>
  <si>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</si>
  <si>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</si>
  <si>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</si>
  <si>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</si>
  <si>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</si>
  <si>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</si>
  <si>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</si>
  <si>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</si>
  <si>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</si>
  <si>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</si>
  <si>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</si>
  <si>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</si>
  <si>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</si>
  <si>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</si>
  <si>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</si>
  <si>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</si>
  <si>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</si>
  <si>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</si>
  <si>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</si>
  <si>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</si>
  <si>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</si>
  <si>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</si>
  <si>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</si>
  <si>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</si>
  <si>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</si>
  <si>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</si>
  <si>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</si>
  <si>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</si>
  <si>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</si>
  <si>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</si>
  <si>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</si>
  <si>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</si>
  <si>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</si>
  <si>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</si>
  <si>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</si>
  <si>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</si>
  <si>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</si>
  <si>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</si>
  <si>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</si>
  <si>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</si>
  <si>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</si>
  <si>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</si>
  <si>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</si>
  <si>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</si>
  <si>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</si>
  <si>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</si>
  <si>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</si>
  <si>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</si>
  <si>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</si>
  <si>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</si>
  <si>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</si>
  <si>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</si>
  <si>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</si>
  <si>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</si>
  <si>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</si>
  <si>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</si>
  <si>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</si>
  <si>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</si>
  <si>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</si>
  <si>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</si>
  <si>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</si>
  <si>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</si>
  <si>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</si>
  <si>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</si>
  <si>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</si>
  <si>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</si>
  <si>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</si>
  <si>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</si>
  <si>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</si>
  <si>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</si>
  <si>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</si>
  <si>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</si>
  <si>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</si>
  <si>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</si>
  <si>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</si>
  <si>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</si>
  <si>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</si>
  <si>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</si>
  <si>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</si>
  <si>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</si>
  <si>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</si>
  <si>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</si>
  <si>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</si>
  <si>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</si>
  <si>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</si>
  <si>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</si>
  <si>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</si>
  <si>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</si>
  <si>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</si>
  <si>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</si>
  <si>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</si>
  <si>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</si>
  <si>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</si>
  <si>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</si>
  <si>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</si>
  <si>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</si>
  <si>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</si>
  <si>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</si>
  <si>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</si>
  <si>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</si>
  <si>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</si>
  <si>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</si>
  <si>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</si>
  <si>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</si>
  <si>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</si>
  <si>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</si>
  <si>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</si>
  <si>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</si>
  <si>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</si>
  <si>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</si>
  <si>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</si>
  <si>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</si>
  <si>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</si>
  <si>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</si>
  <si>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</si>
  <si>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</si>
  <si>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</si>
  <si>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</si>
  <si>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</si>
  <si>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</si>
  <si>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</si>
  <si>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</si>
  <si>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</si>
  <si>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</si>
  <si>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</si>
  <si>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</si>
  <si>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</si>
  <si>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</si>
  <si>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</si>
  <si>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</si>
  <si>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</si>
  <si>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</si>
  <si>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</si>
  <si>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</si>
  <si>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</si>
  <si>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</si>
  <si>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</si>
  <si>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</si>
  <si>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</si>
  <si>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</si>
  <si>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</si>
  <si>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</si>
  <si>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</si>
  <si>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</si>
  <si>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</si>
  <si>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</si>
  <si>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</si>
  <si>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</si>
  <si>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</si>
  <si>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</si>
  <si>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</si>
  <si>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</si>
  <si>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</si>
  <si>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</si>
  <si>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</si>
  <si>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</si>
  <si>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</si>
  <si>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</si>
  <si>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</si>
  <si>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</si>
  <si>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</si>
  <si>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</si>
  <si>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</si>
  <si>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</si>
  <si>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</si>
  <si>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</si>
  <si>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</si>
  <si>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</si>
  <si>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</si>
  <si>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</si>
  <si>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</si>
  <si>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</si>
  <si>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</si>
  <si>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</si>
  <si>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</si>
  <si>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</si>
  <si>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</si>
  <si>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</si>
  <si>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</si>
  <si>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</si>
  <si>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</si>
  <si>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</si>
  <si>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</si>
  <si>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</si>
  <si>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</si>
  <si>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</si>
  <si>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</si>
  <si>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</si>
  <si>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</si>
  <si>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</si>
  <si>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</si>
  <si>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</si>
  <si>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</si>
  <si>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</si>
  <si>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</si>
  <si>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</si>
  <si>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</si>
  <si>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</si>
  <si>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</si>
  <si>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</si>
  <si>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</si>
  <si>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</si>
  <si>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</si>
  <si>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</si>
  <si>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</si>
  <si>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</si>
  <si>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</si>
  <si>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</si>
  <si>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</si>
  <si>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</si>
  <si>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</si>
  <si>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</si>
  <si>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</si>
  <si>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</si>
  <si>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</si>
  <si>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</si>
  <si>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</si>
  <si>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</si>
  <si>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</si>
  <si>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</si>
  <si>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</si>
  <si>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</si>
  <si>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</si>
  <si>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</si>
  <si>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</si>
  <si>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</si>
  <si>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</si>
  <si>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</si>
  <si>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</si>
  <si>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</si>
  <si>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</si>
  <si>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</si>
  <si>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</si>
  <si>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</si>
  <si>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</si>
  <si>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</si>
  <si>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</si>
  <si>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</si>
  <si>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</si>
  <si>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</si>
  <si>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</si>
  <si>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</si>
  <si>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</si>
  <si>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</si>
  <si>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</si>
  <si>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</si>
  <si>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</si>
  <si>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</si>
  <si>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</si>
  <si>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</si>
  <si>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</si>
  <si>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</si>
  <si>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</si>
  <si>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</si>
  <si>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</si>
  <si>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</si>
  <si>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</si>
  <si>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</si>
  <si>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</si>
  <si>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</si>
  <si>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</si>
  <si>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</si>
  <si>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</si>
  <si>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</si>
  <si>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</si>
  <si>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</si>
  <si>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</si>
  <si>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</si>
  <si>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</si>
  <si>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</si>
  <si>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</si>
  <si>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</si>
  <si>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</si>
  <si>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</si>
  <si>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</si>
  <si>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</si>
  <si>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</si>
  <si>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</si>
  <si>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</si>
  <si>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</si>
  <si>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</si>
  <si>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</si>
  <si>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</si>
  <si>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</si>
  <si>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</si>
  <si>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</si>
  <si>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</si>
  <si>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</si>
  <si>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</si>
  <si>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</si>
  <si>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</si>
  <si>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</si>
  <si>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</si>
  <si>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</si>
  <si>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</si>
  <si>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</si>
  <si>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</si>
  <si>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</si>
  <si>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</si>
  <si>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</si>
  <si>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</si>
  <si>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</si>
  <si>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</si>
  <si>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</si>
  <si>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</si>
  <si>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</si>
  <si>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</si>
  <si>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</si>
  <si>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</si>
  <si>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</si>
  <si>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</si>
  <si>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</si>
  <si>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</si>
  <si>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</si>
  <si>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</si>
  <si>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</si>
  <si>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</si>
  <si>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</si>
  <si>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</si>
  <si>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</si>
  <si>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</si>
  <si>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</si>
  <si>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</si>
  <si>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</si>
  <si>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</si>
  <si>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</si>
  <si>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</si>
  <si>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</si>
  <si>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</si>
  <si>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</si>
  <si>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</si>
  <si>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</si>
  <si>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</si>
  <si>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</si>
  <si>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</si>
  <si>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</si>
  <si>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</si>
  <si>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</si>
  <si>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</si>
  <si>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</si>
  <si>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</si>
  <si>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</si>
  <si>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</si>
  <si>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</si>
  <si>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</si>
  <si>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</si>
  <si>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</si>
  <si>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</si>
  <si>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</si>
  <si>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</si>
  <si>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</si>
  <si>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</si>
  <si>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</si>
  <si>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</si>
  <si>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</si>
  <si>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</si>
  <si>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</si>
  <si>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</si>
  <si>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</si>
  <si>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</si>
  <si>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</si>
  <si>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</si>
  <si>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</si>
  <si>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</si>
  <si>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</si>
  <si>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</si>
  <si>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</si>
  <si>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</si>
  <si>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</si>
  <si>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</si>
  <si>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</si>
  <si>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</si>
  <si>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</si>
  <si>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</si>
  <si>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</si>
  <si>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</si>
  <si>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</si>
  <si>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</si>
  <si>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</si>
  <si>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</si>
  <si>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</si>
  <si>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</si>
  <si>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</si>
  <si>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</si>
  <si>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</si>
  <si>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</si>
  <si>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</si>
  <si>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</si>
  <si>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</si>
  <si>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</si>
  <si>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</si>
  <si>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</si>
  <si>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</si>
  <si>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</si>
  <si>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</si>
  <si>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</si>
  <si>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</si>
  <si>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</si>
  <si>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</si>
  <si>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</si>
  <si>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</si>
  <si>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</si>
  <si>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</si>
  <si>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</si>
  <si>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</si>
  <si>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</si>
  <si>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</si>
  <si>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</si>
  <si>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</si>
  <si>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</si>
  <si>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</si>
  <si>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</si>
  <si>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</si>
  <si>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</si>
  <si>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</si>
  <si>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</si>
  <si>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</si>
  <si>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</si>
  <si>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</si>
  <si>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</si>
  <si>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</si>
  <si>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</si>
  <si>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</si>
  <si>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</si>
  <si>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</si>
  <si>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</si>
  <si>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</si>
  <si>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</si>
  <si>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</si>
  <si>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</si>
  <si>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</si>
  <si>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</si>
  <si>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</si>
  <si>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</si>
  <si>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</si>
  <si>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</si>
  <si>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</si>
  <si>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</si>
  <si>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</si>
  <si>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</si>
  <si>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</si>
  <si>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</si>
  <si>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</si>
  <si>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</si>
  <si>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</si>
  <si>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</si>
  <si>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</si>
  <si>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</si>
  <si>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</si>
  <si>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</si>
  <si>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</si>
  <si>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</si>
  <si>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</si>
  <si>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</si>
  <si>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</si>
  <si>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</si>
  <si>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</si>
  <si>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</si>
  <si>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</si>
  <si>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</si>
  <si>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</si>
  <si>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</si>
  <si>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</si>
  <si>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</si>
  <si>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</si>
  <si>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</si>
  <si>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</si>
  <si>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</si>
  <si>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</si>
  <si>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</si>
  <si>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</si>
  <si>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</si>
  <si>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</si>
  <si>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</si>
  <si>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</si>
  <si>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</si>
  <si>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</si>
  <si>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</si>
  <si>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</si>
  <si>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</si>
  <si>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</si>
  <si>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</si>
  <si>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</si>
  <si>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</si>
  <si>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</si>
  <si>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</si>
  <si>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</si>
  <si>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</si>
  <si>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</si>
  <si>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</si>
  <si>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</si>
  <si>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</si>
  <si>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</si>
  <si>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</si>
  <si>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</si>
  <si>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</si>
  <si>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</si>
  <si>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</si>
  <si>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</si>
  <si>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</si>
  <si>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</si>
  <si>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</si>
  <si>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</si>
  <si>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</si>
  <si>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</si>
  <si>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</si>
  <si>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</si>
  <si>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</si>
  <si>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</si>
  <si>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</si>
  <si>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</si>
  <si>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</si>
  <si>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</si>
  <si>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</si>
  <si>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</si>
  <si>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</si>
  <si>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</si>
  <si>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</si>
  <si>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</si>
  <si>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</si>
  <si>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</si>
  <si>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</si>
  <si>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</si>
  <si>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</si>
  <si>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</si>
  <si>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</si>
  <si>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</si>
  <si>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</si>
  <si>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</si>
  <si>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</si>
  <si>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</si>
  <si>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</si>
  <si>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</si>
  <si>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</si>
  <si>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</si>
  <si>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</si>
  <si>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</si>
  <si>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</si>
  <si>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</si>
  <si>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</si>
  <si>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</si>
  <si>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</si>
  <si>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</si>
  <si>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</si>
  <si>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</si>
  <si>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</si>
  <si>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</si>
  <si>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</si>
  <si>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</si>
  <si>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</si>
  <si>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</si>
  <si>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</si>
  <si>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</si>
  <si>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</si>
  <si>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</si>
  <si>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</si>
  <si>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</si>
  <si>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</si>
  <si>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</si>
  <si>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</si>
  <si>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</si>
  <si>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</si>
  <si>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</si>
  <si>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</si>
  <si>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</si>
  <si>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</si>
  <si>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</si>
  <si>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</si>
  <si>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</si>
  <si>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</si>
  <si>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</si>
  <si>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</si>
  <si>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</si>
  <si>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</si>
  <si>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</si>
  <si>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</si>
  <si>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</si>
  <si>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</si>
  <si>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</si>
  <si>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</si>
  <si>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</si>
  <si>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</si>
  <si>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</si>
  <si>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</si>
  <si>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</si>
  <si>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</si>
  <si>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</si>
  <si>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</si>
  <si>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</si>
  <si>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</si>
  <si>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</si>
  <si>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</si>
  <si>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</si>
  <si>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</si>
  <si>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</si>
  <si>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</si>
  <si>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</si>
  <si>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</si>
  <si>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</si>
  <si>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</si>
  <si>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</si>
  <si>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</si>
  <si>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</si>
  <si>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</si>
  <si>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</si>
  <si>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</si>
  <si>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</si>
  <si>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</si>
  <si>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</si>
  <si>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</si>
  <si>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</si>
  <si>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</si>
  <si>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</si>
  <si>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</si>
  <si>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</si>
  <si>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</si>
  <si>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</si>
  <si>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</si>
  <si>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</si>
  <si>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</si>
  <si>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</si>
  <si>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</si>
  <si>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</si>
  <si>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</si>
  <si>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</si>
  <si>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</si>
  <si>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</si>
  <si>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</si>
  <si>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</si>
  <si>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</si>
  <si>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</si>
  <si>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</si>
  <si>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</si>
  <si>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</si>
  <si>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</si>
  <si>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</si>
  <si>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</si>
  <si>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</si>
  <si>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</si>
  <si>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</si>
  <si>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</si>
  <si>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</si>
  <si>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</si>
  <si>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</si>
  <si>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</si>
  <si>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</si>
  <si>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</si>
  <si>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</si>
  <si>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</si>
  <si>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</si>
  <si>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</si>
  <si>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</si>
  <si>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</si>
  <si>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</si>
  <si>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</si>
  <si>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</si>
  <si>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</si>
  <si>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</si>
  <si>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</si>
  <si>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</si>
  <si>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</si>
  <si>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</si>
  <si>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</si>
  <si>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</si>
  <si>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</si>
  <si>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</si>
  <si>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</si>
  <si>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</si>
  <si>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</si>
  <si>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</si>
  <si>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</si>
  <si>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</si>
  <si>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</si>
  <si>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</si>
  <si>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</si>
  <si>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</si>
  <si>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</si>
  <si>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</si>
  <si>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</si>
  <si>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</si>
  <si>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</si>
  <si>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</si>
  <si>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</si>
  <si>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</si>
  <si>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</si>
  <si>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</si>
  <si>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</si>
  <si>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</si>
  <si>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</si>
  <si>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</si>
  <si>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</si>
  <si>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</si>
  <si>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</si>
  <si>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</si>
  <si>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</si>
  <si>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</si>
  <si>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</si>
  <si>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</si>
  <si>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</si>
  <si>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</si>
  <si>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</si>
  <si>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</si>
  <si>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</si>
  <si>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</si>
  <si>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</si>
  <si>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</si>
  <si>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</si>
  <si>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</si>
  <si>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</si>
  <si>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</si>
  <si>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</si>
  <si>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</si>
  <si>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</si>
  <si>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</si>
  <si>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</si>
  <si>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</si>
  <si>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</si>
  <si>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</si>
  <si>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</si>
  <si>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</si>
  <si>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</si>
  <si>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</si>
  <si>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</si>
  <si>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</si>
  <si>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</si>
  <si>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</si>
  <si>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</si>
  <si>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</si>
  <si>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</si>
  <si>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</si>
  <si>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</si>
  <si>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</si>
  <si>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</si>
  <si>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</si>
  <si>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</si>
  <si>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</si>
  <si>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</si>
  <si>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</si>
  <si>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</si>
  <si>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</si>
  <si>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</si>
  <si>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</si>
  <si>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</si>
  <si>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</si>
  <si>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</si>
  <si>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</si>
  <si>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</si>
  <si>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</si>
  <si>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</si>
  <si>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</si>
  <si>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</si>
  <si>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</si>
  <si>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</si>
  <si>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</si>
  <si>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</si>
  <si>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</si>
  <si>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</si>
  <si>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</si>
  <si>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</si>
  <si>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</si>
  <si>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</si>
  <si>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</si>
  <si>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</si>
  <si>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</si>
  <si>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</si>
  <si>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</si>
  <si>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</si>
  <si>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</si>
  <si>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</si>
  <si>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</si>
  <si>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</si>
  <si>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</si>
  <si>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</si>
  <si>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</si>
  <si>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</si>
  <si>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</si>
  <si>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</si>
  <si>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</si>
  <si>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</si>
  <si>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</si>
  <si>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</si>
  <si>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</si>
  <si>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</si>
  <si>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</si>
  <si>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</si>
  <si>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</si>
  <si>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</si>
  <si>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</si>
  <si>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</si>
  <si>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</si>
  <si>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</si>
  <si>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</si>
  <si>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</si>
  <si>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</si>
  <si>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</si>
  <si>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</si>
  <si>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</si>
  <si>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</si>
  <si>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</si>
  <si>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</si>
  <si>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</si>
  <si>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</si>
  <si>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</si>
  <si>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</si>
  <si>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</si>
  <si>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</si>
  <si>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</si>
  <si>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</si>
  <si>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</si>
  <si>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</si>
  <si>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</si>
  <si>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</si>
  <si>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</si>
  <si>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</si>
  <si>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</si>
  <si>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</si>
  <si>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</si>
  <si>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</si>
  <si>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</si>
  <si>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</si>
  <si>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</si>
  <si>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</si>
  <si>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</si>
  <si>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</si>
  <si>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</si>
  <si>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</si>
  <si>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</si>
  <si>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</si>
  <si>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</si>
  <si>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</si>
  <si>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</si>
  <si>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</si>
  <si>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</si>
  <si>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</si>
  <si>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</si>
  <si>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</si>
  <si>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</si>
  <si>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</si>
  <si>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</si>
  <si>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</si>
  <si>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</si>
  <si>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</si>
  <si>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</si>
  <si>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</si>
  <si>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</si>
  <si>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</si>
  <si>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</si>
  <si>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</si>
  <si>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</si>
  <si>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</si>
  <si>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</si>
  <si>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</si>
  <si>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</si>
  <si>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</si>
  <si>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</si>
  <si>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</si>
  <si>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</si>
  <si>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</si>
  <si>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</si>
  <si>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</si>
  <si>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</si>
  <si>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</si>
  <si>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</si>
  <si>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</si>
  <si>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</si>
  <si>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</si>
  <si>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</si>
  <si>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</si>
  <si>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</si>
  <si>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</si>
  <si>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</si>
  <si>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</si>
  <si>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</si>
  <si>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</si>
  <si>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</si>
  <si>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</si>
  <si>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</si>
  <si>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</si>
  <si>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</si>
  <si>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</si>
  <si>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</si>
  <si>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</si>
  <si>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</si>
  <si>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</si>
  <si>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</si>
  <si>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</si>
  <si>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</si>
  <si>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</si>
  <si>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</si>
  <si>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</si>
  <si>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</si>
  <si>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</si>
  <si>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</si>
  <si>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</si>
  <si>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</si>
  <si>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</si>
  <si>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</si>
  <si>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</si>
  <si>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</si>
  <si>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</si>
  <si>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</si>
  <si>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</si>
  <si>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</si>
  <si>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</si>
  <si>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</si>
  <si>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</si>
  <si>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</si>
  <si>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</si>
  <si>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</si>
  <si>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</si>
  <si>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</si>
  <si>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</si>
  <si>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</si>
  <si>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</si>
  <si>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</si>
  <si>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</si>
  <si>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</si>
  <si>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</si>
  <si>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</si>
  <si>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</si>
  <si>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</si>
  <si>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</si>
  <si>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</si>
  <si>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</si>
  <si>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</si>
  <si>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</si>
  <si>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</si>
  <si>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</si>
  <si>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</si>
  <si>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</si>
  <si>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</si>
  <si>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</si>
  <si>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</si>
  <si>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</si>
  <si>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</si>
  <si>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</si>
  <si>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</si>
  <si>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</si>
  <si>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</si>
  <si>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</si>
  <si>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</si>
  <si>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</si>
  <si>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</si>
  <si>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</si>
  <si>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</si>
  <si>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</si>
  <si>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</si>
  <si>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</si>
  <si>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</si>
  <si>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</si>
  <si>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</si>
  <si>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</si>
  <si>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</si>
  <si>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</si>
  <si>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</si>
  <si>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</si>
  <si>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</si>
  <si>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</si>
  <si>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</si>
  <si>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</si>
  <si>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</si>
  <si>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</si>
  <si>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</si>
  <si>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</si>
  <si>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</si>
  <si>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</si>
  <si>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</si>
  <si>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</si>
  <si>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</si>
  <si>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</si>
  <si>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</si>
  <si>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</si>
  <si>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</si>
  <si>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</si>
  <si>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</si>
  <si>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</si>
  <si>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</si>
  <si>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</si>
  <si>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</si>
  <si>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</si>
  <si>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</si>
  <si>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</si>
  <si>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</si>
  <si>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</si>
  <si>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</si>
  <si>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</si>
  <si>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</si>
  <si>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</si>
  <si>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</si>
  <si>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</si>
  <si>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</si>
  <si>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</si>
  <si>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</si>
  <si>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</si>
  <si>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</si>
  <si>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</si>
  <si>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</si>
  <si>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</si>
  <si>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</si>
  <si>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</si>
  <si>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</si>
  <si>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</si>
  <si>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</si>
  <si>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</si>
  <si>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</si>
  <si>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</si>
  <si>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</si>
  <si>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</si>
  <si>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</si>
  <si>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</si>
  <si>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</si>
  <si>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</si>
  <si>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</si>
  <si>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</si>
  <si>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</si>
  <si>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</si>
  <si>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</si>
  <si>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</si>
  <si>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</si>
  <si>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</si>
  <si>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</si>
  <si>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</si>
  <si>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</si>
  <si>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</si>
  <si>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</si>
  <si>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</si>
  <si>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</si>
  <si>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</si>
  <si>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</si>
  <si>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</si>
  <si>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</si>
  <si>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</si>
  <si>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</si>
  <si>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</si>
  <si>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</si>
  <si>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</si>
  <si>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</si>
  <si>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</si>
  <si>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</si>
  <si>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</si>
  <si>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</si>
  <si>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</si>
  <si>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</si>
  <si>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</si>
  <si>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</si>
  <si>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</si>
  <si>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</si>
  <si>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</si>
  <si>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</si>
  <si>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</si>
  <si>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</si>
  <si>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</si>
  <si>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</si>
  <si>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</si>
  <si>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</si>
  <si>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</si>
  <si>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</si>
  <si>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</si>
  <si>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</si>
  <si>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</si>
  <si>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</si>
  <si>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</si>
  <si>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</si>
  <si>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</si>
  <si>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</si>
  <si>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</si>
  <si>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</si>
  <si>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</si>
  <si>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</si>
  <si>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</si>
  <si>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</si>
  <si>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</si>
  <si>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</si>
  <si>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</si>
  <si>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</si>
  <si>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</si>
  <si>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</si>
  <si>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</si>
  <si>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</si>
  <si>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</si>
  <si>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</si>
  <si>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</si>
  <si>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</si>
  <si>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</si>
  <si>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</si>
  <si>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</si>
  <si>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</si>
  <si>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</si>
  <si>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</si>
  <si>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</si>
  <si>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</si>
  <si>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</si>
  <si>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</si>
  <si>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</si>
  <si>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</si>
  <si>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</si>
  <si>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</si>
  <si>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</si>
  <si>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</si>
  <si>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</si>
  <si>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</si>
  <si>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</si>
  <si>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</si>
  <si>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</si>
  <si>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</si>
  <si>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</si>
  <si>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</si>
  <si>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</si>
  <si>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</si>
  <si>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</si>
  <si>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</si>
  <si>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</si>
  <si>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</si>
  <si>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</si>
  <si>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</si>
  <si>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</si>
  <si>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</si>
  <si>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</si>
  <si>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</si>
  <si>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</si>
  <si>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</si>
  <si>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</si>
  <si>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</si>
  <si>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</si>
  <si>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</si>
  <si>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</si>
  <si>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</si>
  <si>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</si>
  <si>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</si>
  <si>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</si>
  <si>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</si>
  <si>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</si>
  <si>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</si>
  <si>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</si>
  <si>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</si>
  <si>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</si>
  <si>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</si>
  <si>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</si>
  <si>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</si>
  <si>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</si>
  <si>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</si>
  <si>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</si>
  <si>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</si>
  <si>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</si>
  <si>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</si>
  <si>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</si>
  <si>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</si>
  <si>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</si>
  <si>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</si>
  <si>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</si>
  <si>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</si>
  <si>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</si>
  <si>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</si>
  <si>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</si>
  <si>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</si>
  <si>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</si>
  <si>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</si>
  <si>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</si>
  <si>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</si>
  <si>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</si>
  <si>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</si>
  <si>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</si>
  <si>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</si>
  <si>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</si>
  <si>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</si>
  <si>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</si>
  <si>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</si>
  <si>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</si>
  <si>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</si>
  <si>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</si>
  <si>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</si>
  <si>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</si>
  <si>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</si>
  <si>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</si>
  <si>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</si>
  <si>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</si>
  <si>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</si>
  <si>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</si>
  <si>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</si>
  <si>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</si>
  <si>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</si>
  <si>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</si>
  <si>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</si>
  <si>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</si>
  <si>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</si>
  <si>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</si>
  <si>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</si>
  <si>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</si>
  <si>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</si>
  <si>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</si>
  <si>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</si>
  <si>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</si>
  <si>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</si>
  <si>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</si>
  <si>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</si>
  <si>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</si>
  <si>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</si>
  <si>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</si>
  <si>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</si>
  <si>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</si>
  <si>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</si>
  <si>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</si>
  <si>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</si>
  <si>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</si>
  <si>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</si>
  <si>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</si>
  <si>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</si>
  <si>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</si>
  <si>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</si>
  <si>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</si>
  <si>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</si>
  <si>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</si>
  <si>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</si>
  <si>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</si>
  <si>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</si>
  <si>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</si>
  <si>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</si>
  <si>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</si>
  <si>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</si>
  <si>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</si>
  <si>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</si>
  <si>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</si>
  <si>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</si>
  <si>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</si>
  <si>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</si>
  <si>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</si>
  <si>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</si>
  <si>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</si>
  <si>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</si>
  <si>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</si>
  <si>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</si>
  <si>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</si>
  <si>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</si>
  <si>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</si>
  <si>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</si>
  <si>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</si>
  <si>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</si>
  <si>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</si>
  <si>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</si>
  <si>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</si>
  <si>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</si>
  <si>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</si>
  <si>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</si>
  <si>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</si>
  <si>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</si>
  <si>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</si>
  <si>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</si>
  <si>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</si>
  <si>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</si>
  <si>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</si>
  <si>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</si>
  <si>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</si>
  <si>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</si>
  <si>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</si>
  <si>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</si>
  <si>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</si>
  <si>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</si>
  <si>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</si>
  <si>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</si>
  <si>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</si>
  <si>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</si>
  <si>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</si>
  <si>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</si>
  <si>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</si>
  <si>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</si>
  <si>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</si>
  <si>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</si>
  <si>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</si>
  <si>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</si>
  <si>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</si>
  <si>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</si>
  <si>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</si>
  <si>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</si>
  <si>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</si>
  <si>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</si>
  <si>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</si>
  <si>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</si>
  <si>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</si>
  <si>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</si>
  <si>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</si>
  <si>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</si>
  <si>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</si>
  <si>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</si>
  <si>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</si>
  <si>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</si>
  <si>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</si>
  <si>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</si>
  <si>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</si>
  <si>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</si>
  <si>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</si>
  <si>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</si>
  <si>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</si>
  <si>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</si>
  <si>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</si>
  <si>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</si>
  <si>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</si>
  <si>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</si>
  <si>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</si>
  <si>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</si>
  <si>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</si>
  <si>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</si>
  <si>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</si>
  <si>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</si>
  <si>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</si>
  <si>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</si>
  <si>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</si>
  <si>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</si>
  <si>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</si>
  <si>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</si>
  <si>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</si>
  <si>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</si>
  <si>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</si>
  <si>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</si>
  <si>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</si>
  <si>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</si>
  <si>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</si>
  <si>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</si>
  <si>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</si>
  <si>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</si>
  <si>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</si>
  <si>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</si>
  <si>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</si>
  <si>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</si>
  <si>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</si>
  <si>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</si>
  <si>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</si>
  <si>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</si>
  <si>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</si>
  <si>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</si>
  <si>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</si>
  <si>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</si>
  <si>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</si>
  <si>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</si>
  <si>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</si>
  <si>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</si>
  <si>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</si>
  <si>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</si>
  <si>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</si>
  <si>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</si>
  <si>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</si>
  <si>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</si>
  <si>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</si>
  <si>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</si>
  <si>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</si>
  <si>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</si>
  <si>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</si>
  <si>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</si>
  <si>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</si>
  <si>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</si>
  <si>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</si>
  <si>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</si>
  <si>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</si>
  <si>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</si>
  <si>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</si>
  <si>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</si>
  <si>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</si>
  <si>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</si>
  <si>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</si>
  <si>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</si>
  <si>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</si>
  <si>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</si>
  <si>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</si>
  <si>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</si>
  <si>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</si>
  <si>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</si>
  <si>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</si>
  <si>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</si>
  <si>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</si>
  <si>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</si>
  <si>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</si>
  <si>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</si>
  <si>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</si>
  <si>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</si>
  <si>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</si>
  <si>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</si>
  <si>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</si>
  <si>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</si>
  <si>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</si>
  <si>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</si>
  <si>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</si>
  <si>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</si>
  <si>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</si>
  <si>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</si>
  <si>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</si>
  <si>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</si>
  <si>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</si>
  <si>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</si>
  <si>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</si>
  <si>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</si>
  <si>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</si>
  <si>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</si>
  <si>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</si>
  <si>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</si>
  <si>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</si>
  <si>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</si>
  <si>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</si>
  <si>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</si>
  <si>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</si>
  <si>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</si>
  <si>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</si>
  <si>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</si>
  <si>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</si>
  <si>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</si>
  <si>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</si>
  <si>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</si>
  <si>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</si>
  <si>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</si>
  <si>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</si>
  <si>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</si>
  <si>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</si>
  <si>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</si>
  <si>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</si>
  <si>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</si>
  <si>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</si>
  <si>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</si>
  <si>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</si>
  <si>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</si>
  <si>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</si>
  <si>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</si>
  <si>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</si>
  <si>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</si>
  <si>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</si>
  <si>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</si>
  <si>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</si>
  <si>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</si>
  <si>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</si>
  <si>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</si>
  <si>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</si>
  <si>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</si>
  <si>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</si>
  <si>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</si>
  <si>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</si>
  <si>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</si>
  <si>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</si>
  <si>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</si>
  <si>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</si>
  <si>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</si>
  <si>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</si>
  <si>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</si>
  <si>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</si>
  <si>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</si>
  <si>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</si>
  <si>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</si>
  <si>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</si>
  <si>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</si>
  <si>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</si>
  <si>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</si>
  <si>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</si>
  <si>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</si>
  <si>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</si>
  <si>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</si>
  <si>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</si>
  <si>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</si>
  <si>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</si>
  <si>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</si>
  <si>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</si>
  <si>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</si>
  <si>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</si>
  <si>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</si>
  <si>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</si>
  <si>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</si>
  <si>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</si>
  <si>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</si>
  <si>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</si>
  <si>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</si>
  <si>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</si>
  <si>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</si>
  <si>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</si>
  <si>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</si>
  <si>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</si>
  <si>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</si>
  <si>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</si>
  <si>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</si>
  <si>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</si>
  <si>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</si>
  <si>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</si>
  <si>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</si>
  <si>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</si>
  <si>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</si>
  <si>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</si>
  <si>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</si>
  <si>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</si>
  <si>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</si>
  <si>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</si>
  <si>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</si>
  <si>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</si>
  <si>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</si>
  <si>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</si>
  <si>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</si>
  <si>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</si>
  <si>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</si>
  <si>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</si>
  <si>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</si>
  <si>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</si>
  <si>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</si>
  <si>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</si>
  <si>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</si>
  <si>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</si>
  <si>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</si>
  <si>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</si>
  <si>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</si>
  <si>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</si>
  <si>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</si>
  <si>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</si>
  <si>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</si>
  <si>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</si>
  <si>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</si>
  <si>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</si>
  <si>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</si>
  <si>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</si>
  <si>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</si>
  <si>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</si>
  <si>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</si>
  <si>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</si>
  <si>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</si>
  <si>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</si>
  <si>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</si>
  <si>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</si>
  <si>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</si>
  <si>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</si>
  <si>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</si>
  <si>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</si>
  <si>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</si>
  <si>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</si>
  <si>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</si>
  <si>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</si>
  <si>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</si>
  <si>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</si>
  <si>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</si>
  <si>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</si>
  <si>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</si>
  <si>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</si>
  <si>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</si>
  <si>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</si>
  <si>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</si>
  <si>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</si>
  <si>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</si>
  <si>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</si>
  <si>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</si>
  <si>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</si>
  <si>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</si>
  <si>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</si>
  <si>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</si>
  <si>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</si>
  <si>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</si>
  <si>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</si>
  <si>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</si>
  <si>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</si>
  <si>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</si>
  <si>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</si>
  <si>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</si>
  <si>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</si>
  <si>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</si>
  <si>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</si>
  <si>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</si>
  <si>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</si>
  <si>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</si>
  <si>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</si>
  <si>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</si>
  <si>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</si>
  <si>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</si>
  <si>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</si>
  <si>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</si>
  <si>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</si>
  <si>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</si>
  <si>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</si>
  <si>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</si>
  <si>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</si>
  <si>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</si>
  <si>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</si>
  <si>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</si>
  <si>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</si>
  <si>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</si>
  <si>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</si>
  <si>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</si>
  <si>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</si>
  <si>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</si>
  <si>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</si>
  <si>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</si>
  <si>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</si>
  <si>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</si>
  <si>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</si>
  <si>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</si>
  <si>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</si>
  <si>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</si>
  <si>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</si>
  <si>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</si>
  <si>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</si>
  <si>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</si>
  <si>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</si>
  <si>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</si>
  <si>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</si>
  <si>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</si>
  <si>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</si>
  <si>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</si>
  <si>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</si>
  <si>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</si>
  <si>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</si>
  <si>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</si>
  <si>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</si>
  <si>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</si>
  <si>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</si>
  <si>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</si>
  <si>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</si>
  <si>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</si>
  <si>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</si>
  <si>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</si>
  <si>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</si>
  <si>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</si>
  <si>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</si>
  <si>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</si>
  <si>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</si>
  <si>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</si>
  <si>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</si>
  <si>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</si>
  <si>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</si>
  <si>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</si>
  <si>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</si>
  <si>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</si>
  <si>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</si>
  <si>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</si>
  <si>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</si>
  <si>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</si>
  <si>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</si>
  <si>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</si>
  <si>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</si>
  <si>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</si>
  <si>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</si>
  <si>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</si>
  <si>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</si>
  <si>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</si>
  <si>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</si>
  <si>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</si>
  <si>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</si>
  <si>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</si>
  <si>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</si>
  <si>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</si>
  <si>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</si>
  <si>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</si>
  <si>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</si>
  <si>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</si>
  <si>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</si>
  <si>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</si>
  <si>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</si>
  <si>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</si>
  <si>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</si>
  <si>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</si>
  <si>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</si>
  <si>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</si>
  <si>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</si>
  <si>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</si>
  <si>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</si>
  <si>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</si>
  <si>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</si>
  <si>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</si>
  <si>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</si>
  <si>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</si>
  <si>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</si>
  <si>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</si>
  <si>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</si>
  <si>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</si>
  <si>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</si>
  <si>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</si>
  <si>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</si>
  <si>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</si>
  <si>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</si>
  <si>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</si>
  <si>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</si>
  <si>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</si>
  <si>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</si>
  <si>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</si>
  <si>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</si>
  <si>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</si>
  <si>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</si>
  <si>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</si>
  <si>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</si>
  <si>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</si>
  <si>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</si>
  <si>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</si>
  <si>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</si>
  <si>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</si>
  <si>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</si>
  <si>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</si>
  <si>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</si>
  <si>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</si>
  <si>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</si>
  <si>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</si>
  <si>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</si>
  <si>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</si>
  <si>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</si>
  <si>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</si>
  <si>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</si>
  <si>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</si>
  <si>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</si>
  <si>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</si>
  <si>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</si>
  <si>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</si>
  <si>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</si>
  <si>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</si>
  <si>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</si>
  <si>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</si>
  <si>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</si>
  <si>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</si>
  <si>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</si>
  <si>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</si>
  <si>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</si>
  <si>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</si>
  <si>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</si>
  <si>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</si>
  <si>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</si>
  <si>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</si>
  <si>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</si>
  <si>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</si>
  <si>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</si>
  <si>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</si>
  <si>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</si>
  <si>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</si>
  <si>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</si>
  <si>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</si>
  <si>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</si>
  <si>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</si>
  <si>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</si>
  <si>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</si>
  <si>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</si>
  <si>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</si>
  <si>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</si>
  <si>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</si>
  <si>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</si>
  <si>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</si>
  <si>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</si>
  <si>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</si>
  <si>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</si>
  <si>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</si>
  <si>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</si>
  <si>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</si>
  <si>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</si>
  <si>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</si>
  <si>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</si>
  <si>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</si>
  <si>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</si>
  <si>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</si>
  <si>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</si>
  <si>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</si>
  <si>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</si>
  <si>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</si>
  <si>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</si>
  <si>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</si>
  <si>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</si>
  <si>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</si>
  <si>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</si>
  <si>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</si>
  <si>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</si>
  <si>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</si>
  <si>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</si>
  <si>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</si>
  <si>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</si>
  <si>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</si>
  <si>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</si>
  <si>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</si>
  <si>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</si>
  <si>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</si>
  <si>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</si>
  <si>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</si>
  <si>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</si>
  <si>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</si>
  <si>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</si>
  <si>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</si>
  <si>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</si>
  <si>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</si>
  <si>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</si>
  <si>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</si>
  <si>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</si>
  <si>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</si>
  <si>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</si>
  <si>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</si>
  <si>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</si>
  <si>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</si>
  <si>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</si>
  <si>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</si>
  <si>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</si>
  <si>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</si>
  <si>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</si>
  <si>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</si>
  <si>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</si>
  <si>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</si>
  <si>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</si>
  <si>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</si>
  <si>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</si>
  <si>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</si>
  <si>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</si>
  <si>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</si>
  <si>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</si>
  <si>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</si>
  <si>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</si>
  <si>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</si>
  <si>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</si>
  <si>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</si>
  <si>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</si>
  <si>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</si>
  <si>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</si>
  <si>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</si>
  <si>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</si>
  <si>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</si>
  <si>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</si>
  <si>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</si>
  <si>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</si>
  <si>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</si>
  <si>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</si>
  <si>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</si>
  <si>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</si>
  <si>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</si>
  <si>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</si>
  <si>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</si>
  <si>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</si>
  <si>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</si>
  <si>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</si>
  <si>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</si>
  <si>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</si>
  <si>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</si>
  <si>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</si>
  <si>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</si>
  <si>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</si>
  <si>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</si>
  <si>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</si>
  <si>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</si>
  <si>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</si>
  <si>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</si>
  <si>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</si>
  <si>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</si>
  <si>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</si>
  <si>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</si>
  <si>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</si>
  <si>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</si>
  <si>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</si>
  <si>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</si>
  <si>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</si>
  <si>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</si>
  <si>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</si>
  <si>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</si>
  <si>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</si>
  <si>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</si>
  <si>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</si>
  <si>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</si>
  <si>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</si>
  <si>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</si>
  <si>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</si>
  <si>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</si>
  <si>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</si>
  <si>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</si>
  <si>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</si>
  <si>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</si>
  <si>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</si>
  <si>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</si>
  <si>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</si>
  <si>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</si>
  <si>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</si>
  <si>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</si>
  <si>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</si>
  <si>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</si>
  <si>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</si>
  <si>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</si>
  <si>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</si>
  <si>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</si>
  <si>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</si>
  <si>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</si>
  <si>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</si>
  <si>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</si>
  <si>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</si>
  <si>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</si>
  <si>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</si>
  <si>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</si>
  <si>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</si>
  <si>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</si>
  <si>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</si>
  <si>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</si>
  <si>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</si>
  <si>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</si>
  <si>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</si>
  <si>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</si>
  <si>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</si>
  <si>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</si>
  <si>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</si>
  <si>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</si>
  <si>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</si>
  <si>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</si>
  <si>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</si>
  <si>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</si>
  <si>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</si>
  <si>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</si>
  <si>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</si>
  <si>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</si>
  <si>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</si>
  <si>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</si>
  <si>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</si>
  <si>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</si>
  <si>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</si>
  <si>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</si>
  <si>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</si>
  <si>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</si>
  <si>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</si>
  <si>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</si>
  <si>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</si>
  <si>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</si>
  <si>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</si>
  <si>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</si>
  <si>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</si>
  <si>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</si>
  <si>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</si>
  <si>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</si>
  <si>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</si>
  <si>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</si>
  <si>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</si>
  <si>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</si>
  <si>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</si>
  <si>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</si>
  <si>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</si>
  <si>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</si>
  <si>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</si>
  <si>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</si>
  <si>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</si>
  <si>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</si>
  <si>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</si>
  <si>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</si>
  <si>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</si>
  <si>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</si>
  <si>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</si>
  <si>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</si>
  <si>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</si>
  <si>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</si>
  <si>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</si>
  <si>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</si>
  <si>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</si>
  <si>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</si>
  <si>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</si>
  <si>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</si>
  <si>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</si>
  <si>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</si>
  <si>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</si>
  <si>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</si>
  <si>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</si>
  <si>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</si>
  <si>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</si>
  <si>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</si>
  <si>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</si>
  <si>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</si>
  <si>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</si>
  <si>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</si>
  <si>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</si>
  <si>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</si>
  <si>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</si>
  <si>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</si>
  <si>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</si>
  <si>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</si>
  <si>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</si>
  <si>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</si>
  <si>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</si>
  <si>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</si>
  <si>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</si>
  <si>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</si>
  <si>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</si>
  <si>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</si>
  <si>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</si>
  <si>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</si>
  <si>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</si>
  <si>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</si>
  <si>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</si>
  <si>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</si>
  <si>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</si>
  <si>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</si>
  <si>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</si>
  <si>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</si>
  <si>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</si>
  <si>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</si>
  <si>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</si>
  <si>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</si>
  <si>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</si>
  <si>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</si>
  <si>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</si>
  <si>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</si>
  <si>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</si>
  <si>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</si>
  <si>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</si>
  <si>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</si>
  <si>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</si>
  <si>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</si>
  <si>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</si>
  <si>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</si>
  <si>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</si>
  <si>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</si>
  <si>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</si>
  <si>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</si>
  <si>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</si>
  <si>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</si>
  <si>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</si>
  <si>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</si>
  <si>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</si>
  <si>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</si>
  <si>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</si>
  <si>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</si>
  <si>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</si>
  <si>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</si>
  <si>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</si>
  <si>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</si>
  <si>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</si>
  <si>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</si>
  <si>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</si>
  <si>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</si>
  <si>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</si>
  <si>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</si>
  <si>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</si>
  <si>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</si>
  <si>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</si>
  <si>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</si>
  <si>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</si>
  <si>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</si>
  <si>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</si>
  <si>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</si>
  <si>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</si>
  <si>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</si>
  <si>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</si>
  <si>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</si>
  <si>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</si>
  <si>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</si>
  <si>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</si>
  <si>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</si>
  <si>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</si>
  <si>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</si>
  <si>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</si>
  <si>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</si>
  <si>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</si>
  <si>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</si>
  <si>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</si>
  <si>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</si>
  <si>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</si>
  <si>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</si>
  <si>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</si>
  <si>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</si>
  <si>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</si>
  <si>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</si>
  <si>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</si>
  <si>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</si>
  <si>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</si>
  <si>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</si>
  <si>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</si>
  <si>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</si>
  <si>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</si>
  <si>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</si>
  <si>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</si>
  <si>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</si>
  <si>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</si>
  <si>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</si>
  <si>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</si>
  <si>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</si>
  <si>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</si>
  <si>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</si>
  <si>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</si>
  <si>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</si>
  <si>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</si>
  <si>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</si>
  <si>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</si>
  <si>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</si>
  <si>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</si>
  <si>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</si>
  <si>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</si>
  <si>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</si>
  <si>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</si>
  <si>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</si>
  <si>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</si>
  <si>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</si>
  <si>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</si>
  <si>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</si>
  <si>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</si>
  <si>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</si>
  <si>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</si>
  <si>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</si>
  <si>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</si>
  <si>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</si>
  <si>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</si>
  <si>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</si>
  <si>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</si>
  <si>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</si>
  <si>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</si>
  <si>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</si>
  <si>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</si>
  <si>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</si>
  <si>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</si>
  <si>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</si>
  <si>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</si>
  <si>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</si>
  <si>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</si>
  <si>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</si>
  <si>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</si>
  <si>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</si>
  <si>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</si>
  <si>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</si>
  <si>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</si>
  <si>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</si>
  <si>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</si>
  <si>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</si>
  <si>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</si>
  <si>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</si>
  <si>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</si>
  <si>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</si>
  <si>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</si>
  <si>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</si>
  <si>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</si>
  <si>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</si>
  <si>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</si>
  <si>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</si>
  <si>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</si>
  <si>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</si>
  <si>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</si>
  <si>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</si>
  <si>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</si>
  <si>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</si>
  <si>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</si>
  <si>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</si>
  <si>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</si>
  <si>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</si>
  <si>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</si>
  <si>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</si>
  <si>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</si>
  <si>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</si>
  <si>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</si>
  <si>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</si>
  <si>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</si>
  <si>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</si>
  <si>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</si>
  <si>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</si>
  <si>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</si>
  <si>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</si>
  <si>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</si>
  <si>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</si>
  <si>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</si>
  <si>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</si>
  <si>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</si>
  <si>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</si>
  <si>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</si>
  <si>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</si>
  <si>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</si>
  <si>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</si>
  <si>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</si>
  <si>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</si>
  <si>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</si>
  <si>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</si>
  <si>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</si>
  <si>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</si>
  <si>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</si>
  <si>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</si>
  <si>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</si>
  <si>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</si>
  <si>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</si>
  <si>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</si>
  <si>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</si>
  <si>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</si>
  <si>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</si>
  <si>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</si>
  <si>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</si>
  <si>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</si>
  <si>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</si>
  <si>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</si>
  <si>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</si>
  <si>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</si>
  <si>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</si>
  <si>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</si>
  <si>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</si>
  <si>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</si>
  <si>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</si>
  <si>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</si>
  <si>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</si>
  <si>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</si>
  <si>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</si>
  <si>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</si>
  <si>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</si>
  <si>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</si>
  <si>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</si>
  <si>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</si>
  <si>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</si>
  <si>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</si>
  <si>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</si>
  <si>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</si>
  <si>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</si>
  <si>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</si>
  <si>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</si>
  <si>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</si>
  <si>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</si>
  <si>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</si>
  <si>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</si>
  <si>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</si>
  <si>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</si>
  <si>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</si>
  <si>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</si>
  <si>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</si>
  <si>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</si>
  <si>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</si>
  <si>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</si>
  <si>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</si>
  <si>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</si>
  <si>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</si>
  <si>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</si>
  <si>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</si>
  <si>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</si>
  <si>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</si>
  <si>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</si>
  <si>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</si>
  <si>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</si>
  <si>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</si>
  <si>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</si>
  <si>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</si>
  <si>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</si>
  <si>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</si>
  <si>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</si>
  <si>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</si>
  <si>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</si>
  <si>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</si>
  <si>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</si>
  <si>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</si>
  <si>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</si>
  <si>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</si>
  <si>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</si>
  <si>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</si>
  <si>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</si>
  <si>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</si>
  <si>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</si>
  <si>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</si>
  <si>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</si>
  <si>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</si>
  <si>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</si>
  <si>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</si>
  <si>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</si>
  <si>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</si>
  <si>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</si>
  <si>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</si>
  <si>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</si>
  <si>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</si>
  <si>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</si>
  <si>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</si>
  <si>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</si>
  <si>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</si>
  <si>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</si>
  <si>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</si>
  <si>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</si>
  <si>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</si>
  <si>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</si>
  <si>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</si>
  <si>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</si>
  <si>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</si>
  <si>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</si>
  <si>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</si>
  <si>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</si>
  <si>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</si>
  <si>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</si>
  <si>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</si>
  <si>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</si>
  <si>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</si>
  <si>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</si>
  <si>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</si>
  <si>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</si>
  <si>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</si>
  <si>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</si>
  <si>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</si>
  <si>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</si>
  <si>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</si>
  <si>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</si>
  <si>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</si>
  <si>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</si>
  <si>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</si>
  <si>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</si>
  <si>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</si>
  <si>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</si>
  <si>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</si>
  <si>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</si>
  <si>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</si>
  <si>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</si>
  <si>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</si>
  <si>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</si>
  <si>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</si>
  <si>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</si>
  <si>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</si>
  <si>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</si>
  <si>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</si>
  <si>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</si>
  <si>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</si>
  <si>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</si>
  <si>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</si>
  <si>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</si>
  <si>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</si>
  <si>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</si>
  <si>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</si>
  <si>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</si>
  <si>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</si>
  <si>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</si>
  <si>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</si>
  <si>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</si>
  <si>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</si>
  <si>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</si>
  <si>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</si>
  <si>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</si>
  <si>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</si>
  <si>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</si>
  <si>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</si>
  <si>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</si>
  <si>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</si>
  <si>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</si>
  <si>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</si>
  <si>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</si>
  <si>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</si>
  <si>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</si>
  <si>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</si>
  <si>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</si>
  <si>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</si>
  <si>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</si>
  <si>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</si>
  <si>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</si>
  <si>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</si>
  <si>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</si>
  <si>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</si>
  <si>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</si>
  <si>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</si>
  <si>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</si>
  <si>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</si>
  <si>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</si>
  <si>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</si>
  <si>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</si>
  <si>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</si>
  <si>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</si>
  <si>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</si>
  <si>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</si>
  <si>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</si>
  <si>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</si>
  <si>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</si>
  <si>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</si>
  <si>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</si>
  <si>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</si>
  <si>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</si>
  <si>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</si>
  <si>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</si>
  <si>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</si>
  <si>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</si>
  <si>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</si>
  <si>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</si>
  <si>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</si>
  <si>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</si>
  <si>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</si>
  <si>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</si>
  <si>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</si>
  <si>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</si>
  <si>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</si>
  <si>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</si>
  <si>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</si>
  <si>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</si>
  <si>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</si>
  <si>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</si>
  <si>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</si>
  <si>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</si>
  <si>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</si>
  <si>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</si>
  <si>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</si>
  <si>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</si>
  <si>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</si>
  <si>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</si>
  <si>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</si>
  <si>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</si>
  <si>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</si>
  <si>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</si>
  <si>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</si>
  <si>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</si>
  <si>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</si>
  <si>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</si>
  <si>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</si>
  <si>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</si>
  <si>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</si>
  <si>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</si>
  <si>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</si>
  <si>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</si>
  <si>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</si>
  <si>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</si>
  <si>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</si>
  <si>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</si>
  <si>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</si>
  <si>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</si>
  <si>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</si>
  <si>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</si>
  <si>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</si>
  <si>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</si>
  <si>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</si>
  <si>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</si>
  <si>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</si>
  <si>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</si>
  <si>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</si>
  <si>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</si>
  <si>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</si>
  <si>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</si>
  <si>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</si>
  <si>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</si>
  <si>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</si>
  <si>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</si>
  <si>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</si>
  <si>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</si>
  <si>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</si>
  <si>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</si>
  <si>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</si>
  <si>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</si>
  <si>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</si>
  <si>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</si>
  <si>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</si>
  <si>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</si>
  <si>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</si>
  <si>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</si>
  <si>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</si>
  <si>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</si>
  <si>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</si>
  <si>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</si>
  <si>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</si>
  <si>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</si>
  <si>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</si>
  <si>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</si>
  <si>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</si>
  <si>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</si>
  <si>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</si>
  <si>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</si>
  <si>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</si>
  <si>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</si>
  <si>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</si>
  <si>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</si>
  <si>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</si>
  <si>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</si>
  <si>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</si>
  <si>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</si>
  <si>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</si>
  <si>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</si>
  <si>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</si>
  <si>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</si>
  <si>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</si>
  <si>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</si>
  <si>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</si>
  <si>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</si>
  <si>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</si>
  <si>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</si>
  <si>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</si>
  <si>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</si>
  <si>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</si>
  <si>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</si>
  <si>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</si>
  <si>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</si>
  <si>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</si>
  <si>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</si>
  <si>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</si>
  <si>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</si>
  <si>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</si>
  <si>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</si>
  <si>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</si>
  <si>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</si>
  <si>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</si>
  <si>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</si>
  <si>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</si>
  <si>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</si>
  <si>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</si>
  <si>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</si>
  <si>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</si>
  <si>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</si>
  <si>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</si>
  <si>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</si>
  <si>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</si>
  <si>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</si>
  <si>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</si>
  <si>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</si>
  <si>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</si>
  <si>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</si>
  <si>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</si>
  <si>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</si>
  <si>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</si>
  <si>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</si>
  <si>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</si>
  <si>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</si>
  <si>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</si>
  <si>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</si>
  <si>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</si>
  <si>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</si>
  <si>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</si>
  <si>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</si>
  <si>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</si>
  <si>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</si>
  <si>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</si>
  <si>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</si>
  <si>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</si>
  <si>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</si>
  <si>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</si>
  <si>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</si>
  <si>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</si>
  <si>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</si>
  <si>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</si>
  <si>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</si>
  <si>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</si>
  <si>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</si>
  <si>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</si>
  <si>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</si>
  <si>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</si>
  <si>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</si>
  <si>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</si>
  <si>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</si>
  <si>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</si>
  <si>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</si>
  <si>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</si>
  <si>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</si>
  <si>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</si>
  <si>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</si>
  <si>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</si>
  <si>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</si>
  <si>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</si>
  <si>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</si>
  <si>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</si>
  <si>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</si>
  <si>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</si>
  <si>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</si>
  <si>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</si>
  <si>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</si>
  <si>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</si>
  <si>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</si>
  <si>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</si>
  <si>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</si>
  <si>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</si>
  <si>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</si>
  <si>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</si>
  <si>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</si>
  <si>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</si>
  <si>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</si>
  <si>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</si>
  <si>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</si>
  <si>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</si>
  <si>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</si>
  <si>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</si>
  <si>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</si>
  <si>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</si>
  <si>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</si>
  <si>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</si>
  <si>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</si>
  <si>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</si>
  <si>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</si>
  <si>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</si>
  <si>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</si>
  <si>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</si>
  <si>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</si>
  <si>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</si>
  <si>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</si>
  <si>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</si>
  <si>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</si>
  <si>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</si>
  <si>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</si>
  <si>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</si>
  <si>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</si>
  <si>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</si>
  <si>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</si>
  <si>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</si>
  <si>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</si>
  <si>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</si>
  <si>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</si>
  <si>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</si>
  <si>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</si>
  <si>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</si>
  <si>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</si>
  <si>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</si>
  <si>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</si>
  <si>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</si>
  <si>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</si>
  <si>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</si>
  <si>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</si>
  <si>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</si>
  <si>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</si>
  <si>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</si>
  <si>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</si>
  <si>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</si>
  <si>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</si>
  <si>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</si>
  <si>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</si>
  <si>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</si>
  <si>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</si>
  <si>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</si>
  <si>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</si>
  <si>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</si>
  <si>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</si>
  <si>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</si>
  <si>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</si>
  <si>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</si>
  <si>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</si>
  <si>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</si>
  <si>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</si>
  <si>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</si>
  <si>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</si>
  <si>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</si>
  <si>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</si>
  <si>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</si>
  <si>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</si>
  <si>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</si>
  <si>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</si>
  <si>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</si>
  <si>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</si>
  <si>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</si>
  <si>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</si>
  <si>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</si>
  <si>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</si>
  <si>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</si>
  <si>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</si>
  <si>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</si>
  <si>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</si>
  <si>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</si>
  <si>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</si>
  <si>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</si>
  <si>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</si>
  <si>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</si>
  <si>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</si>
  <si>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</si>
  <si>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</si>
  <si>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</si>
  <si>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</si>
  <si>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</si>
  <si>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</si>
  <si>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</si>
  <si>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</si>
  <si>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</si>
  <si>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</si>
  <si>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</si>
  <si>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</si>
  <si>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</si>
  <si>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</si>
  <si>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</si>
  <si>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</si>
  <si>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</si>
  <si>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</si>
  <si>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</si>
  <si>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</si>
  <si>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</si>
  <si>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</si>
  <si>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</si>
  <si>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</si>
  <si>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</si>
  <si>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</si>
  <si>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</si>
  <si>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</si>
  <si>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</si>
  <si>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</si>
  <si>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</si>
  <si>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</si>
  <si>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</si>
  <si>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</si>
  <si>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</si>
  <si>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</si>
  <si>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</si>
  <si>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</si>
  <si>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</si>
  <si>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</si>
  <si>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</si>
  <si>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</si>
  <si>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</si>
  <si>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</si>
  <si>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</si>
  <si>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</si>
  <si>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</si>
  <si>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</si>
  <si>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</si>
  <si>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</si>
  <si>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</si>
  <si>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</si>
  <si>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</si>
  <si>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</si>
  <si>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</si>
  <si>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</si>
  <si>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</si>
  <si>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</si>
  <si>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</si>
  <si>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</si>
  <si>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</si>
  <si>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</si>
  <si>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</si>
  <si>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</si>
  <si>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</si>
  <si>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</si>
  <si>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</si>
  <si>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</si>
  <si>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</si>
  <si>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</si>
  <si>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</si>
  <si>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</si>
  <si>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</si>
  <si>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</si>
  <si>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</si>
  <si>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</si>
  <si>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</si>
  <si>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</si>
  <si>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</si>
  <si>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</si>
  <si>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</si>
  <si>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</si>
  <si>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</si>
  <si>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</si>
  <si>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</si>
  <si>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</si>
  <si>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</si>
  <si>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</si>
  <si>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</si>
  <si>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</si>
  <si>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</si>
  <si>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</si>
  <si>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</si>
  <si>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</si>
  <si>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</si>
  <si>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</si>
  <si>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</si>
  <si>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</si>
  <si>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</si>
  <si>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</si>
  <si>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</si>
  <si>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</si>
  <si>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</si>
  <si>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</si>
  <si>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</si>
  <si>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</si>
  <si>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</si>
  <si>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</si>
  <si>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</si>
  <si>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</si>
  <si>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</si>
  <si>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</si>
  <si>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</si>
  <si>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</si>
  <si>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</si>
  <si>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</si>
  <si>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</si>
  <si>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</si>
  <si>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</si>
  <si>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</si>
  <si>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</si>
  <si>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</si>
  <si>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</si>
  <si>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</si>
  <si>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</si>
  <si>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</si>
  <si>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</si>
  <si>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</si>
  <si>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</si>
  <si>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</si>
  <si>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</si>
  <si>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</si>
  <si>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</si>
  <si>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</si>
  <si>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</si>
  <si>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</si>
  <si>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</si>
  <si>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</si>
  <si>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</si>
  <si>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</si>
  <si>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</si>
  <si>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</si>
  <si>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</si>
  <si>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</si>
  <si>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</si>
  <si>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</si>
  <si>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</si>
  <si>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</si>
  <si>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</si>
  <si>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</si>
  <si>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</si>
  <si>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</si>
  <si>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</si>
  <si>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</si>
  <si>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</si>
  <si>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</si>
  <si>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</si>
  <si>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</si>
  <si>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</si>
  <si>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</si>
  <si>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</si>
  <si>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</si>
  <si>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</si>
  <si>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</si>
  <si>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</si>
  <si>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</si>
  <si>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</si>
  <si>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</si>
  <si>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</si>
  <si>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</si>
  <si>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</si>
  <si>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</si>
  <si>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</si>
  <si>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</si>
  <si>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</si>
  <si>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</si>
  <si>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</si>
  <si>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</si>
  <si>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</si>
  <si>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</si>
  <si>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</si>
  <si>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</si>
  <si>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</si>
  <si>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</si>
  <si>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</si>
  <si>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</si>
  <si>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</si>
  <si>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</si>
  <si>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</si>
  <si>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</si>
  <si>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</si>
  <si>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</si>
  <si>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</si>
  <si>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</si>
  <si>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</si>
  <si>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</si>
  <si>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</si>
  <si>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</si>
  <si>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</si>
  <si>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</si>
  <si>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</si>
  <si>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</si>
  <si>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</si>
  <si>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</si>
  <si>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</si>
  <si>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</si>
  <si>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</si>
  <si>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</si>
  <si>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</si>
  <si>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</si>
  <si>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</si>
  <si>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</si>
  <si>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</si>
  <si>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</si>
  <si>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</si>
  <si>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</si>
  <si>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</si>
  <si>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</si>
  <si>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</si>
  <si>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</si>
  <si>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</si>
  <si>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</si>
  <si>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</si>
  <si>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</si>
  <si>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</si>
  <si>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</si>
  <si>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</si>
  <si>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</si>
  <si>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</si>
  <si>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</si>
  <si>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</si>
  <si>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</si>
  <si>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</si>
  <si>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</si>
  <si>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</si>
  <si>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</si>
  <si>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</si>
  <si>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</si>
  <si>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</si>
  <si>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</si>
  <si>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</si>
  <si>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</si>
  <si>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</si>
  <si>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</si>
  <si>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</si>
  <si>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</si>
  <si>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</si>
  <si>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</si>
  <si>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</si>
  <si>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</si>
  <si>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</si>
  <si>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</si>
  <si>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</si>
  <si>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</si>
  <si>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</si>
  <si>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</si>
  <si>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</si>
  <si>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</si>
  <si>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</si>
  <si>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</si>
  <si>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</si>
  <si>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</si>
  <si>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</si>
  <si>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</si>
  <si>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</si>
  <si>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</si>
  <si>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</si>
  <si>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</si>
  <si>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</si>
  <si>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</si>
  <si>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</si>
  <si>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</si>
  <si>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</si>
  <si>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</si>
  <si>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</si>
  <si>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</si>
  <si>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</si>
  <si>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</si>
  <si>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</si>
  <si>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</si>
  <si>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</si>
  <si>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</si>
  <si>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</si>
  <si>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</si>
  <si>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</si>
  <si>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</si>
  <si>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</si>
  <si>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</si>
  <si>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</si>
  <si>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</si>
  <si>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</si>
  <si>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</si>
  <si>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</si>
  <si>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</si>
  <si>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</si>
  <si>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</si>
  <si>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</si>
  <si>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</si>
  <si>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</si>
  <si>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</si>
  <si>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</si>
  <si>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</si>
  <si>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</si>
  <si>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</si>
  <si>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</si>
  <si>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</si>
  <si>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</si>
  <si>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</si>
  <si>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</si>
  <si>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</si>
  <si>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</si>
  <si>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</si>
  <si>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</si>
  <si>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</si>
  <si>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</si>
  <si>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</si>
  <si>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</si>
  <si>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</si>
  <si>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</si>
  <si>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</si>
  <si>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</si>
  <si>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</si>
  <si>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</si>
  <si>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</si>
  <si>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</si>
  <si>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</si>
  <si>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</si>
  <si>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</si>
  <si>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</si>
  <si>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</si>
  <si>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</si>
  <si>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</si>
  <si>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</si>
  <si>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</si>
  <si>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</si>
  <si>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</si>
  <si>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</si>
  <si>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</si>
  <si>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</si>
  <si>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</si>
  <si>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</si>
  <si>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</si>
  <si>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</si>
  <si>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</si>
  <si>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</si>
  <si>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</si>
  <si>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</si>
  <si>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</si>
  <si>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</si>
  <si>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</si>
  <si>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</si>
  <si>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</si>
  <si>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</si>
  <si>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</si>
  <si>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</si>
  <si>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</si>
  <si>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</si>
  <si>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</si>
  <si>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</si>
  <si>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</si>
  <si>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</si>
  <si>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</si>
  <si>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</si>
  <si>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</si>
  <si>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</si>
  <si>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</si>
  <si>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</si>
  <si>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</si>
  <si>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</si>
  <si>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</si>
  <si>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</si>
  <si>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</si>
  <si>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</si>
  <si>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</si>
  <si>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</si>
  <si>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</si>
  <si>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</si>
  <si>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</si>
  <si>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</si>
  <si>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</si>
  <si>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</si>
  <si>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</si>
  <si>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</si>
  <si>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</si>
  <si>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</si>
  <si>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</si>
  <si>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</si>
  <si>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</si>
  <si>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</si>
  <si>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</si>
  <si>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</si>
  <si>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</si>
  <si>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</si>
  <si>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</si>
  <si>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</si>
  <si>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</si>
  <si>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</si>
  <si>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</si>
  <si>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</si>
  <si>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</si>
  <si>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</si>
  <si>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</si>
  <si>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</si>
  <si>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</si>
  <si>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</si>
  <si>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</si>
  <si>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</si>
  <si>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</si>
  <si>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</si>
  <si>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</si>
  <si>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</si>
  <si>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</si>
  <si>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</si>
  <si>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</si>
  <si>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</si>
  <si>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</si>
  <si>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</si>
  <si>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</si>
  <si>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</si>
  <si>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</si>
  <si>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</si>
  <si>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</si>
  <si>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</si>
  <si>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</si>
  <si>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</si>
  <si>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</si>
  <si>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</si>
  <si>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</si>
  <si>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</si>
  <si>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</si>
  <si>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</si>
  <si>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</si>
  <si>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</si>
  <si>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</si>
  <si>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</si>
  <si>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</si>
  <si>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</si>
  <si>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</si>
  <si>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</si>
  <si>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</si>
  <si>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</si>
  <si>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</si>
  <si>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</si>
  <si>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</si>
  <si>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</si>
  <si>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</si>
  <si>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</si>
  <si>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</si>
  <si>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</si>
  <si>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</si>
  <si>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</si>
  <si>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</si>
  <si>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</si>
  <si>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</si>
  <si>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</si>
  <si>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</si>
  <si>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</si>
  <si>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</si>
  <si>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</si>
  <si>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</si>
  <si>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</si>
  <si>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</si>
  <si>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</si>
  <si>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</si>
  <si>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</si>
  <si>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</si>
  <si>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</si>
  <si>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</si>
  <si>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</si>
  <si>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</si>
  <si>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</si>
  <si>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</si>
  <si>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</si>
  <si>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</si>
  <si>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</si>
  <si>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</si>
  <si>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</si>
  <si>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</si>
  <si>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</si>
  <si>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</si>
  <si>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</si>
  <si>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</si>
  <si>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</si>
  <si>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</si>
  <si>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</si>
  <si>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</si>
  <si>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</si>
  <si>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</si>
  <si>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</si>
  <si>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</si>
  <si>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</si>
  <si>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</si>
  <si>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</si>
  <si>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</si>
  <si>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</si>
  <si>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</si>
  <si>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</si>
  <si>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</si>
  <si>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</si>
  <si>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</si>
  <si>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</si>
  <si>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</si>
  <si>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</si>
  <si>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</si>
  <si>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</si>
  <si>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</si>
  <si>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</si>
  <si>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</si>
  <si>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</si>
  <si>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</si>
  <si>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</si>
  <si>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</si>
  <si>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</si>
  <si>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</si>
  <si>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</si>
  <si>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</si>
  <si>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</si>
  <si>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</si>
  <si>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</si>
  <si>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</si>
  <si>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</si>
  <si>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</si>
  <si>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</si>
  <si>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</si>
  <si>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</si>
  <si>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</si>
  <si>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</si>
  <si>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</si>
  <si>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</si>
  <si>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</si>
  <si>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</si>
  <si>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</si>
  <si>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</si>
  <si>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</si>
  <si>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</si>
  <si>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</si>
  <si>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</si>
  <si>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</si>
  <si>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</si>
  <si>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</si>
  <si>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</si>
  <si>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</si>
  <si>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</si>
  <si>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</si>
  <si>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</si>
  <si>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</si>
  <si>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</si>
  <si>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</si>
  <si>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</si>
  <si>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</si>
  <si>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</si>
  <si>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</si>
  <si>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</si>
  <si>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</si>
  <si>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</si>
  <si>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</si>
  <si>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</si>
  <si>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</si>
  <si>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</si>
  <si>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</si>
  <si>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</si>
  <si>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</si>
  <si>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</si>
  <si>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</si>
  <si>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</si>
  <si>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</si>
  <si>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</si>
  <si>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</si>
  <si>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</si>
  <si>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</si>
  <si>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</si>
  <si>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</si>
  <si>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</si>
  <si>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</si>
  <si>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</si>
  <si>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</si>
  <si>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</si>
  <si>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</si>
  <si>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</si>
  <si>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</si>
  <si>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</si>
  <si>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</si>
  <si>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</si>
  <si>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</si>
  <si>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</si>
  <si>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</si>
  <si>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</si>
  <si>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</si>
  <si>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</si>
  <si>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</si>
  <si>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</si>
  <si>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</si>
  <si>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</si>
  <si>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</si>
  <si>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</si>
  <si>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</si>
  <si>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</si>
  <si>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</si>
  <si>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</si>
  <si>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</si>
  <si>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</si>
  <si>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</si>
  <si>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</si>
  <si>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</si>
  <si>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</si>
  <si>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</si>
  <si>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</si>
  <si>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</si>
  <si>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</si>
  <si>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</si>
  <si>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</si>
  <si>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</si>
  <si>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</si>
  <si>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</si>
  <si>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</si>
  <si>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</si>
  <si>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</si>
  <si>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</si>
  <si>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</si>
  <si>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</si>
  <si>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</si>
  <si>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</si>
  <si>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</si>
  <si>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</si>
  <si>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</si>
  <si>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</si>
  <si>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</si>
  <si>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</si>
  <si>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</si>
  <si>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</si>
  <si>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</si>
  <si>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</si>
  <si>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</si>
  <si>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</si>
  <si>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</si>
  <si>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</si>
  <si>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</si>
  <si>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</si>
  <si>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</si>
  <si>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</si>
  <si>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</si>
  <si>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</si>
  <si>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</si>
  <si>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</si>
  <si>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</si>
  <si>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</si>
  <si>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</si>
  <si>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</si>
  <si>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</si>
  <si>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</si>
  <si>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</si>
  <si>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</si>
  <si>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</si>
  <si>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</si>
  <si>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</si>
  <si>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</si>
  <si>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</si>
  <si>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</si>
  <si>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</si>
  <si>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</si>
  <si>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</si>
  <si>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</si>
  <si>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</si>
  <si>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</si>
  <si>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</si>
  <si>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</si>
  <si>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</si>
  <si>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</si>
  <si>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</si>
  <si>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</si>
  <si>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</si>
  <si>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</si>
  <si>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</si>
  <si>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</si>
  <si>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</si>
  <si>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</si>
  <si>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</si>
  <si>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</si>
  <si>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</si>
  <si>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</si>
  <si>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</si>
  <si>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</si>
  <si>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</si>
  <si>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</si>
  <si>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</si>
  <si>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</si>
  <si>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</si>
  <si>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</si>
  <si>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</si>
  <si>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</si>
  <si>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</si>
  <si>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</si>
  <si>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</si>
  <si>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</si>
  <si>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</si>
  <si>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</si>
  <si>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</si>
  <si>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</si>
  <si>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</si>
  <si>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</si>
  <si>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</si>
  <si>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</si>
  <si>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</si>
  <si>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</si>
  <si>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</si>
  <si>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</si>
  <si>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</si>
  <si>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</si>
  <si>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</si>
  <si>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</si>
  <si>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</si>
  <si>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</si>
  <si>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</si>
  <si>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</si>
  <si>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</si>
  <si>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</si>
  <si>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</si>
  <si>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</si>
  <si>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</si>
  <si>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</si>
  <si>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</si>
  <si>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</si>
  <si>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</si>
  <si>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</si>
  <si>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</si>
  <si>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</si>
  <si>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</si>
  <si>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</si>
  <si>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</si>
  <si>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</si>
  <si>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</si>
  <si>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</si>
  <si>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</si>
  <si>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</si>
  <si>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</si>
  <si>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</si>
  <si>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</si>
  <si>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</si>
  <si>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</si>
  <si>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</si>
  <si>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</si>
  <si>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</si>
  <si>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</si>
  <si>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</si>
  <si>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</si>
  <si>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</si>
  <si>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</si>
  <si>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</si>
  <si>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</si>
  <si>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</si>
  <si>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</si>
  <si>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</si>
  <si>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</si>
  <si>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</si>
  <si>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</si>
  <si>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</si>
  <si>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</si>
  <si>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</si>
  <si>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</si>
  <si>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</si>
  <si>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</si>
  <si>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</si>
  <si>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</si>
  <si>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</si>
  <si>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</si>
  <si>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</si>
  <si>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</si>
  <si>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</si>
  <si>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</si>
  <si>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</si>
  <si>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</si>
  <si>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</si>
  <si>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</si>
  <si>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</si>
  <si>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</si>
  <si>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</si>
  <si>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</si>
  <si>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</si>
  <si>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</si>
  <si>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</si>
  <si>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</si>
  <si>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</si>
  <si>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</si>
  <si>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</si>
  <si>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</si>
  <si>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</si>
  <si>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</si>
  <si>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</si>
  <si>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</si>
  <si>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</si>
  <si>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</si>
  <si>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</si>
  <si>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</si>
  <si>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</si>
  <si>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</si>
  <si>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</si>
  <si>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</si>
  <si>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</si>
  <si>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</si>
  <si>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</si>
  <si>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</si>
  <si>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</si>
  <si>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</si>
  <si>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</si>
  <si>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</si>
  <si>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</si>
  <si>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</si>
  <si>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</si>
  <si>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</si>
  <si>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</si>
  <si>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</si>
  <si>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</si>
  <si>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</si>
  <si>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</si>
  <si>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</si>
  <si>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</si>
  <si>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</si>
  <si>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</si>
  <si>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</si>
  <si>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</si>
  <si>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</si>
  <si>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</si>
  <si>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</si>
  <si>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</si>
  <si>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</si>
  <si>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</si>
  <si>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</si>
  <si>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</si>
  <si>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</si>
  <si>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</si>
  <si>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</si>
  <si>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</si>
  <si>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</si>
  <si>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</si>
  <si>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</si>
  <si>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</si>
  <si>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</si>
  <si>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</si>
  <si>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</si>
  <si>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</si>
  <si>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</si>
  <si>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</si>
  <si>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</si>
  <si>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</si>
  <si>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</si>
  <si>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</si>
  <si>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</si>
  <si>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</si>
  <si>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</si>
  <si>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</si>
  <si>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</si>
  <si>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</si>
  <si>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</si>
  <si>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</si>
  <si>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</si>
  <si>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</si>
  <si>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</si>
  <si>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</si>
  <si>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</si>
  <si>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</si>
  <si>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</si>
  <si>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</si>
  <si>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</si>
  <si>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</si>
  <si>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</si>
  <si>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</si>
  <si>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</si>
  <si>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</si>
  <si>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</si>
  <si>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</si>
  <si>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</si>
  <si>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</si>
  <si>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</si>
  <si>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</si>
  <si>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</si>
  <si>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</si>
  <si>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</si>
  <si>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</si>
  <si>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</si>
  <si>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</si>
  <si>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</si>
  <si>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</si>
  <si>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</si>
  <si>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</si>
  <si>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</si>
  <si>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</si>
  <si>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</si>
  <si>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</si>
  <si>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</si>
  <si>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</si>
  <si>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</si>
  <si>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</si>
  <si>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</si>
  <si>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</si>
  <si>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</si>
  <si>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</si>
  <si>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</si>
  <si>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</si>
  <si>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</si>
  <si>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</si>
  <si>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</si>
  <si>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</si>
  <si>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</si>
  <si>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</si>
  <si>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</si>
  <si>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</si>
  <si>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</si>
  <si>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</si>
  <si>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</si>
  <si>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</si>
  <si>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</si>
  <si>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</si>
  <si>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</si>
  <si>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</si>
  <si>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</si>
  <si>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</si>
  <si>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</si>
  <si>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</si>
  <si>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</si>
  <si>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</si>
  <si>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</si>
  <si>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</si>
  <si>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</si>
  <si>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</si>
  <si>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</si>
  <si>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</si>
  <si>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</si>
  <si>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</si>
  <si>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</si>
  <si>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</si>
  <si>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</si>
  <si>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</si>
  <si>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</si>
  <si>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</si>
  <si>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</si>
  <si>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</si>
  <si>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</si>
  <si>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</si>
  <si>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</si>
  <si>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</si>
  <si>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</si>
  <si>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</si>
  <si>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</si>
  <si>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</si>
  <si>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</si>
  <si>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</si>
  <si>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</si>
  <si>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</si>
  <si>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</si>
  <si>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</si>
  <si>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</si>
  <si>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</si>
  <si>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</si>
  <si>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</si>
  <si>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</si>
  <si>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</si>
  <si>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</si>
  <si>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</si>
  <si>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</si>
  <si>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</si>
  <si>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</si>
  <si>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</si>
  <si>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</si>
  <si>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</si>
  <si>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</si>
  <si>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</si>
  <si>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</si>
  <si>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</si>
  <si>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</si>
  <si>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</si>
  <si>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</si>
  <si>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</si>
  <si>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</si>
  <si>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</si>
  <si>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</si>
  <si>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</si>
  <si>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</si>
  <si>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</si>
  <si>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</si>
  <si>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</si>
  <si>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</si>
  <si>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</si>
  <si>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</si>
  <si>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</si>
  <si>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</si>
  <si>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</si>
  <si>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</si>
  <si>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</si>
  <si>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</si>
  <si>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</si>
  <si>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</si>
  <si>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</si>
  <si>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</si>
  <si>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</si>
  <si>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</si>
  <si>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</si>
  <si>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</si>
  <si>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</si>
  <si>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</si>
  <si>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</si>
  <si>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</si>
  <si>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</si>
  <si>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</si>
  <si>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</si>
  <si>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</si>
  <si>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</si>
  <si>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</si>
  <si>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</si>
  <si>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</si>
  <si>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</si>
  <si>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</si>
  <si>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</si>
  <si>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</si>
  <si>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</si>
  <si>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</si>
  <si>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</si>
  <si>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</si>
  <si>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</si>
  <si>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</si>
  <si>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</si>
  <si>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</si>
  <si>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</si>
  <si>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</si>
  <si>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</si>
  <si>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</si>
  <si>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</si>
  <si>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</si>
  <si>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</si>
  <si>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</si>
  <si>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</si>
  <si>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</si>
  <si>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</si>
  <si>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</si>
  <si>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</si>
  <si>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</si>
  <si>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</si>
  <si>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</si>
  <si>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</si>
  <si>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</si>
  <si>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</si>
  <si>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</si>
  <si>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</si>
  <si>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</si>
  <si>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</si>
  <si>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</si>
  <si>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</si>
  <si>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</si>
  <si>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</si>
  <si>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</si>
  <si>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</si>
  <si>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</si>
  <si>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</si>
  <si>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</si>
  <si>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</si>
  <si>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</si>
  <si>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</si>
  <si>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</si>
  <si>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</si>
  <si>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</si>
  <si>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</si>
  <si>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</si>
  <si>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</si>
  <si>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</si>
  <si>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</si>
  <si>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</si>
  <si>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</si>
  <si>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</si>
  <si>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</si>
  <si>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</si>
  <si>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</si>
  <si>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</si>
  <si>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</si>
  <si>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</si>
  <si>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</si>
  <si>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</si>
  <si>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</si>
  <si>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</si>
  <si>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</si>
  <si>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</si>
  <si>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</si>
  <si>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</si>
  <si>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</si>
  <si>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</si>
  <si>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</si>
  <si>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</si>
  <si>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</si>
  <si>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</si>
  <si>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</si>
  <si>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</si>
  <si>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</si>
  <si>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</si>
  <si>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</si>
  <si>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</si>
  <si>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</si>
  <si>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</si>
  <si>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</si>
  <si>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</si>
  <si>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</si>
  <si>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</si>
  <si>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</si>
  <si>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</si>
  <si>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</si>
  <si>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</si>
  <si>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</si>
  <si>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</si>
  <si>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</si>
  <si>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</si>
  <si>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</si>
  <si>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</si>
  <si>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</si>
  <si>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</si>
  <si>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</si>
  <si>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</si>
  <si>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</si>
  <si>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</si>
  <si>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</si>
  <si>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</si>
  <si>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</si>
  <si>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</si>
  <si>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</si>
  <si>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</si>
  <si>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</si>
  <si>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</si>
  <si>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</si>
  <si>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</si>
  <si>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</si>
  <si>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</si>
  <si>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</si>
  <si>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</si>
  <si>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</si>
  <si>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</si>
  <si>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</si>
  <si>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</si>
  <si>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</si>
  <si>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</si>
  <si>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</si>
  <si>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</si>
  <si>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</si>
  <si>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</si>
  <si>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</si>
  <si>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</si>
  <si>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</si>
  <si>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</si>
  <si>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</si>
  <si>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</si>
  <si>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</si>
  <si>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</si>
  <si>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</si>
  <si>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</si>
  <si>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</si>
  <si>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</si>
  <si>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</si>
  <si>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</si>
  <si>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</si>
  <si>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</si>
  <si>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</si>
  <si>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</si>
  <si>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</si>
  <si>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</si>
  <si>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</si>
  <si>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</si>
  <si>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</si>
  <si>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</si>
  <si>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</si>
  <si>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</si>
  <si>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</si>
  <si>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</si>
  <si>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</si>
  <si>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</si>
  <si>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</si>
  <si>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</si>
  <si>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</si>
  <si>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</si>
  <si>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</si>
  <si>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</si>
  <si>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</si>
  <si>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</si>
  <si>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</si>
  <si>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</si>
  <si>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</si>
  <si>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</si>
  <si>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</si>
  <si>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</si>
  <si>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</si>
  <si>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</si>
  <si>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</si>
  <si>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</si>
  <si>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</si>
  <si>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</si>
  <si>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</si>
  <si>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</si>
  <si>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</si>
  <si>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</si>
  <si>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</si>
  <si>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</si>
  <si>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</si>
  <si>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</si>
  <si>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</si>
  <si>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</si>
  <si>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</si>
  <si>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</si>
  <si>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</si>
  <si>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</si>
  <si>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</si>
  <si>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</si>
  <si>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</si>
  <si>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</si>
  <si>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</si>
  <si>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</si>
  <si>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</si>
  <si>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</si>
  <si>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</si>
  <si>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</si>
  <si>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</si>
  <si>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</si>
  <si>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</si>
  <si>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</si>
  <si>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</si>
  <si>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</si>
  <si>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</si>
  <si>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</si>
  <si>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</si>
  <si>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</si>
  <si>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</si>
  <si>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</si>
  <si>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</si>
  <si>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</si>
  <si>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</si>
  <si>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</si>
  <si>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</si>
  <si>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</si>
  <si>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</si>
  <si>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</si>
  <si>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</si>
  <si>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</si>
  <si>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</si>
  <si>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</si>
  <si>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</si>
  <si>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</si>
  <si>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</si>
  <si>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</si>
  <si>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</si>
  <si>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</si>
  <si>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</si>
  <si>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</si>
  <si>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</si>
  <si>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</si>
  <si>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</si>
  <si>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</si>
  <si>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</si>
  <si>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</si>
  <si>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</si>
  <si>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</si>
  <si>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</si>
  <si>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</si>
  <si>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</si>
  <si>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</si>
  <si>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</si>
  <si>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</si>
  <si>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</si>
  <si>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</si>
  <si>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</si>
  <si>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</si>
  <si>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</si>
  <si>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</si>
  <si>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</si>
  <si>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</si>
  <si>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</si>
  <si>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</si>
  <si>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</si>
  <si>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</si>
  <si>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</si>
  <si>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</si>
  <si>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</si>
  <si>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</si>
  <si>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</si>
  <si>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</si>
  <si>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</si>
  <si>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</si>
  <si>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</si>
  <si>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</si>
  <si>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</si>
  <si>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</si>
  <si>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</si>
  <si>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</si>
  <si>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</si>
  <si>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</si>
  <si>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</si>
  <si>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</si>
  <si>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</si>
  <si>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</si>
  <si>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</si>
  <si>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</si>
  <si>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</si>
  <si>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</si>
  <si>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</si>
  <si>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</si>
  <si>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</si>
  <si>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</si>
  <si>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</si>
  <si>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</si>
  <si>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</si>
  <si>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</si>
  <si>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</si>
  <si>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</si>
  <si>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</si>
  <si>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</si>
  <si>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</si>
  <si>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</si>
  <si>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</si>
  <si>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</si>
  <si>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</si>
  <si>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</si>
  <si>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</si>
  <si>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</si>
  <si>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</si>
  <si>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</si>
  <si>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</si>
  <si>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</si>
  <si>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</si>
  <si>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</si>
  <si>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</si>
  <si>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</si>
  <si>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</si>
  <si>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</si>
  <si>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</si>
  <si>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</si>
  <si>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</si>
  <si>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</si>
  <si>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</si>
  <si>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</si>
  <si>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</si>
  <si>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</si>
  <si>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</si>
  <si>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</si>
  <si>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</si>
  <si>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</si>
  <si>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</si>
  <si>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</si>
  <si>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</si>
  <si>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</si>
  <si>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</si>
  <si>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</si>
  <si>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</si>
  <si>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</si>
  <si>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</si>
  <si>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</si>
  <si>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</si>
  <si>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</si>
  <si>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</si>
  <si>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</si>
  <si>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</si>
  <si>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</si>
  <si>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</si>
  <si>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</si>
  <si>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</si>
  <si>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</si>
  <si>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</si>
  <si>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</si>
  <si>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</si>
  <si>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</si>
  <si>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</si>
  <si>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</si>
  <si>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</si>
  <si>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</si>
  <si>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</si>
  <si>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</si>
  <si>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</si>
  <si>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</si>
  <si>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</si>
  <si>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</si>
  <si>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</si>
  <si>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</si>
  <si>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</si>
  <si>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</si>
  <si>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</si>
  <si>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</si>
  <si>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</si>
  <si>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</si>
  <si>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</si>
  <si>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</si>
  <si>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</si>
  <si>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</si>
  <si>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</si>
  <si>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</si>
  <si>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</si>
  <si>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</si>
  <si>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</si>
  <si>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</si>
  <si>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</si>
  <si>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</si>
  <si>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</si>
  <si>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</si>
  <si>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</si>
  <si>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</si>
  <si>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</si>
  <si>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</si>
  <si>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</si>
  <si>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</si>
  <si>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</si>
  <si>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</si>
  <si>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</si>
  <si>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</si>
  <si>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</si>
  <si>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</si>
  <si>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</si>
  <si>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</si>
  <si>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</si>
  <si>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</si>
  <si>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</si>
  <si>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</si>
  <si>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</si>
  <si>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</si>
  <si>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</si>
  <si>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</si>
  <si>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</si>
  <si>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</si>
  <si>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</si>
  <si>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</si>
  <si>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</si>
  <si>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</si>
  <si>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</si>
  <si>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</si>
  <si>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</si>
  <si>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</si>
  <si>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</si>
  <si>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</si>
  <si>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</si>
  <si>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</si>
  <si>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</si>
  <si>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</si>
  <si>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</si>
  <si>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</si>
  <si>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</si>
  <si>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</si>
  <si>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</si>
  <si>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</si>
  <si>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</si>
  <si>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</si>
  <si>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</si>
  <si>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</si>
  <si>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</si>
  <si>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</si>
  <si>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</si>
  <si>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</si>
  <si>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</si>
  <si>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</si>
  <si>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</si>
  <si>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</si>
  <si>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</si>
  <si>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</si>
  <si>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</si>
  <si>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</si>
  <si>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</si>
  <si>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</si>
  <si>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</si>
  <si>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</si>
  <si>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</si>
  <si>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</si>
  <si>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</si>
  <si>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</si>
  <si>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</si>
  <si>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</si>
  <si>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</si>
  <si>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</si>
  <si>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</si>
  <si>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</si>
  <si>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</si>
  <si>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</si>
  <si>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</si>
  <si>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</si>
  <si>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</si>
  <si>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</si>
  <si>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</si>
  <si>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</si>
  <si>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</si>
  <si>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</si>
  <si>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</si>
  <si>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</si>
  <si>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</si>
  <si>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</si>
  <si>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</si>
  <si>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</si>
  <si>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</si>
  <si>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</si>
  <si>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</si>
  <si>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</si>
  <si>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</si>
  <si>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</si>
  <si>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</si>
  <si>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</si>
  <si>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</si>
  <si>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</si>
  <si>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</si>
  <si>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</si>
  <si>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</si>
  <si>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</si>
  <si>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</si>
  <si>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</si>
  <si>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</si>
  <si>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</si>
  <si>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</si>
  <si>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</si>
  <si>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</si>
  <si>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</si>
  <si>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</si>
  <si>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</si>
  <si>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</si>
  <si>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</si>
  <si>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</si>
  <si>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</si>
  <si>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</si>
  <si>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</si>
  <si>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</si>
  <si>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</si>
  <si>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</si>
  <si>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</si>
  <si>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</si>
  <si>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</si>
  <si>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</si>
  <si>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</si>
  <si>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</si>
  <si>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</si>
  <si>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</si>
  <si>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</si>
  <si>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</si>
  <si>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</si>
  <si>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</si>
  <si>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</si>
  <si>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</si>
  <si>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</si>
  <si>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</si>
  <si>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</si>
  <si>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</si>
  <si>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</si>
  <si>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</si>
  <si>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</si>
  <si>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</si>
  <si>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</si>
  <si>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</si>
  <si>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</si>
  <si>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</si>
  <si>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</si>
  <si>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</si>
  <si>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</si>
  <si>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</si>
  <si>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</si>
  <si>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</si>
  <si>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</si>
  <si>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</si>
  <si>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</si>
  <si>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</si>
  <si>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</si>
  <si>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</si>
  <si>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</si>
  <si>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</si>
  <si>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</si>
  <si>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</si>
  <si>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</si>
  <si>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</si>
  <si>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</si>
  <si>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</si>
  <si>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</si>
  <si>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</si>
  <si>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</si>
  <si>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</si>
  <si>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</si>
  <si>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</si>
  <si>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</si>
  <si>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</si>
  <si>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</si>
  <si>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</si>
  <si>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</si>
  <si>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</si>
  <si>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</si>
  <si>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</si>
  <si>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</si>
  <si>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</si>
  <si>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</si>
  <si>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</si>
  <si>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</si>
  <si>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</si>
  <si>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</si>
  <si>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</si>
  <si>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</si>
  <si>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</si>
  <si>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</si>
  <si>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</si>
  <si>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</si>
  <si>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</si>
  <si>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</si>
  <si>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</si>
  <si>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</si>
  <si>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</si>
  <si>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</si>
  <si>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</si>
  <si>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</si>
  <si>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</si>
  <si>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</si>
  <si>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</si>
  <si>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</si>
  <si>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</si>
  <si>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</si>
  <si>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</si>
  <si>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</si>
  <si>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</si>
  <si>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</si>
  <si>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</si>
  <si>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</si>
  <si>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</si>
  <si>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</si>
  <si>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</si>
  <si>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</si>
  <si>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</si>
  <si>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</si>
  <si>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</si>
  <si>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</si>
  <si>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</si>
  <si>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</si>
  <si>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</si>
  <si>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</si>
  <si>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</si>
  <si>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</si>
  <si>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</si>
  <si>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</si>
  <si>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</si>
  <si>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</si>
  <si>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</si>
  <si>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</si>
  <si>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</si>
  <si>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</si>
  <si>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</si>
  <si>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</si>
  <si>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</si>
  <si>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</si>
  <si>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</si>
  <si>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</si>
  <si>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</si>
  <si>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</si>
  <si>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</si>
  <si>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</si>
  <si>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</si>
  <si>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</si>
  <si>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</si>
  <si>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</si>
  <si>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</si>
  <si>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</si>
  <si>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</si>
  <si>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</si>
  <si>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</si>
  <si>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</si>
  <si>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</si>
  <si>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</si>
  <si>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</si>
  <si>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</si>
  <si>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</si>
  <si>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</si>
  <si>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</si>
  <si>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</si>
  <si>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</si>
  <si>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</si>
  <si>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</si>
  <si>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</si>
  <si>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</si>
  <si>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</si>
  <si>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</si>
  <si>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</si>
  <si>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</si>
  <si>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</si>
  <si>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</si>
  <si>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</si>
  <si>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</si>
  <si>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</si>
  <si>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</si>
  <si>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</si>
  <si>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</si>
  <si>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</si>
  <si>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</si>
  <si>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</si>
  <si>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</si>
  <si>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</si>
  <si>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</si>
  <si>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</si>
  <si>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</si>
  <si>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</si>
  <si>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</si>
  <si>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</si>
  <si>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</si>
  <si>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</si>
  <si>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</si>
  <si>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</si>
  <si>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</si>
  <si>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</si>
  <si>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</si>
  <si>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</si>
  <si>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</si>
  <si>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</si>
  <si>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</si>
  <si>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</si>
  <si>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</si>
  <si>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</si>
  <si>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</si>
  <si>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</si>
  <si>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</si>
  <si>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</si>
  <si>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</si>
  <si>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</si>
  <si>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</si>
  <si>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</si>
  <si>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</si>
  <si>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</si>
  <si>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</si>
  <si>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</si>
  <si>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</si>
  <si>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</si>
  <si>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</si>
  <si>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</si>
  <si>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</si>
  <si>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</si>
  <si>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</si>
  <si>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</si>
  <si>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</si>
  <si>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</si>
  <si>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</si>
  <si>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</si>
  <si>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</si>
  <si>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</si>
  <si>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</si>
  <si>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</si>
  <si>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</si>
  <si>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</si>
  <si>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</si>
  <si>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</si>
  <si>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</si>
  <si>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</si>
  <si>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</si>
  <si>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</si>
  <si>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</si>
  <si>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</si>
  <si>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</si>
  <si>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</si>
  <si>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</si>
  <si>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</si>
  <si>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</si>
  <si>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</si>
  <si>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</si>
  <si>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</si>
  <si>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</si>
  <si>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</si>
  <si>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</si>
  <si>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</si>
  <si>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</si>
  <si>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</si>
  <si>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</si>
  <si>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</si>
  <si>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</si>
  <si>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</si>
  <si>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</si>
  <si>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</si>
  <si>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</si>
  <si>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</si>
  <si>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</si>
  <si>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</si>
  <si>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</si>
  <si>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</si>
  <si>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</si>
  <si>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</si>
  <si>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</si>
  <si>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</si>
  <si>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</si>
  <si>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</si>
  <si>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</si>
  <si>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</si>
  <si>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</si>
  <si>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</si>
  <si>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</si>
  <si>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</si>
  <si>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</si>
  <si>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</si>
  <si>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</si>
  <si>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</si>
  <si>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</si>
  <si>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</si>
  <si>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</si>
  <si>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</si>
  <si>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</si>
  <si>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</si>
  <si>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</si>
  <si>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</si>
  <si>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</si>
  <si>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</si>
  <si>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</si>
  <si>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</si>
  <si>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</si>
  <si>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</si>
  <si>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</si>
  <si>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</si>
  <si>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</si>
  <si>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</si>
  <si>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</si>
  <si>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</si>
  <si>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</si>
  <si>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</si>
  <si>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</si>
  <si>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</si>
  <si>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</si>
  <si>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</si>
  <si>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</si>
  <si>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</si>
  <si>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</si>
  <si>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</si>
  <si>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</si>
  <si>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</si>
  <si>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</si>
  <si>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</si>
  <si>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</si>
  <si>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</si>
  <si>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</si>
  <si>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</si>
  <si>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</si>
  <si>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</si>
  <si>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</si>
  <si>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</si>
  <si>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</si>
  <si>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</si>
  <si>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</si>
  <si>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</si>
  <si>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</si>
  <si>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</si>
  <si>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</si>
  <si>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</si>
  <si>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</si>
  <si>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</si>
  <si>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</si>
  <si>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</si>
  <si>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</si>
  <si>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</si>
  <si>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</si>
  <si>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</si>
  <si>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</si>
  <si>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</si>
  <si>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</si>
  <si>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</si>
  <si>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</si>
  <si>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</si>
  <si>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</si>
  <si>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</si>
  <si>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</si>
  <si>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</si>
  <si>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</si>
  <si>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</si>
  <si>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</si>
  <si>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</si>
  <si>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</si>
  <si>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</si>
  <si>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</si>
  <si>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</si>
  <si>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</si>
  <si>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</si>
  <si>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</si>
  <si>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</si>
  <si>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</si>
  <si>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</si>
  <si>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</si>
  <si>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</si>
  <si>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</si>
  <si>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</si>
  <si>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</si>
  <si>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</si>
  <si>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</si>
  <si>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</si>
  <si>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</si>
  <si>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</si>
  <si>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</si>
  <si>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</si>
  <si>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</si>
  <si>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</si>
  <si>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</si>
  <si>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</si>
  <si>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</si>
  <si>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</si>
  <si>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</si>
  <si>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</si>
  <si>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</si>
  <si>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</si>
  <si>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</si>
  <si>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</si>
  <si>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</si>
  <si>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</si>
  <si>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</si>
  <si>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</si>
  <si>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</si>
  <si>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</si>
  <si>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</si>
  <si>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</si>
  <si>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</si>
  <si>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</si>
  <si>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</si>
  <si>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</si>
  <si>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</si>
  <si>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</si>
  <si>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</si>
  <si>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</si>
  <si>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</si>
  <si>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</si>
  <si>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</si>
  <si>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</si>
  <si>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</si>
  <si>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</si>
  <si>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</si>
  <si>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</si>
  <si>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</si>
  <si>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</si>
  <si>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</si>
  <si>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</si>
  <si>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</si>
  <si>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</si>
  <si>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</si>
  <si>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</si>
  <si>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</si>
  <si>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</si>
  <si>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</si>
  <si>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</si>
  <si>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</si>
  <si>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</si>
  <si>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</si>
  <si>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</si>
  <si>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</si>
  <si>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</si>
  <si>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</si>
  <si>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</si>
  <si>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</si>
  <si>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</si>
  <si>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</si>
  <si>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</si>
  <si>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</si>
  <si>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</si>
  <si>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</si>
  <si>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</si>
  <si>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</si>
  <si>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</si>
  <si>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</si>
  <si>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</si>
  <si>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</si>
  <si>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</si>
  <si>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</si>
  <si>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</si>
  <si>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</si>
  <si>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</si>
  <si>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</si>
  <si>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</si>
  <si>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</si>
  <si>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</si>
  <si>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</si>
  <si>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</si>
  <si>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</si>
  <si>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</si>
  <si>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</si>
  <si>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</si>
  <si>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</si>
  <si>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</si>
  <si>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</si>
  <si>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</si>
  <si>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</si>
  <si>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</si>
  <si>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</si>
  <si>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</si>
  <si>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</si>
  <si>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</si>
  <si>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</si>
  <si>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</si>
  <si>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</si>
  <si>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</si>
  <si>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</si>
  <si>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</si>
  <si>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</si>
  <si>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</si>
  <si>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</si>
  <si>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</si>
  <si>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</si>
  <si>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</si>
  <si>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</si>
  <si>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</si>
  <si>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</si>
  <si>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</si>
  <si>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</si>
  <si>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</si>
  <si>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</si>
  <si>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</si>
  <si>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</si>
  <si>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</si>
  <si>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</si>
  <si>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</si>
  <si>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</si>
  <si>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</si>
  <si>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</si>
  <si>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</si>
  <si>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</si>
  <si>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</si>
  <si>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</si>
  <si>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</si>
  <si>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</si>
  <si>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</si>
  <si>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</si>
  <si>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</si>
  <si>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</si>
  <si>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</si>
  <si>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</si>
  <si>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</si>
  <si>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</si>
  <si>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</si>
  <si>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</si>
  <si>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</si>
  <si>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</si>
  <si>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</si>
  <si>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</si>
  <si>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</si>
  <si>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</si>
  <si>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</si>
  <si>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</si>
  <si>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</si>
  <si>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</si>
  <si>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</si>
  <si>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</si>
  <si>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</si>
  <si>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</si>
  <si>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</si>
  <si>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</si>
  <si>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</si>
  <si>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</si>
  <si>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</si>
  <si>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</si>
  <si>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</si>
  <si>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</si>
  <si>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</si>
  <si>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</si>
  <si>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</si>
  <si>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</si>
  <si>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</si>
  <si>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</si>
  <si>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</si>
  <si>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</si>
  <si>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</si>
  <si>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</si>
  <si>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</si>
  <si>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</si>
  <si>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</si>
  <si>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</si>
  <si>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</si>
  <si>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</si>
  <si>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</si>
  <si>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</si>
  <si>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</si>
  <si>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</si>
  <si>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</si>
  <si>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</si>
  <si>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</si>
  <si>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</si>
  <si>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</si>
  <si>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</si>
  <si>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</si>
  <si>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</si>
  <si>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</si>
  <si>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</si>
  <si>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</si>
  <si>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</si>
  <si>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</si>
  <si>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</si>
  <si>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</si>
  <si>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</si>
  <si>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</si>
  <si>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</si>
  <si>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</si>
  <si>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</si>
  <si>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</si>
  <si>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</si>
  <si>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</si>
  <si>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</si>
  <si>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</si>
  <si>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</si>
  <si>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</si>
  <si>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</si>
  <si>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</si>
  <si>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</si>
  <si>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</si>
  <si>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</si>
  <si>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</si>
  <si>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</si>
  <si>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</si>
  <si>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</si>
  <si>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</si>
  <si>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</si>
  <si>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</si>
  <si>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</si>
  <si>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</si>
  <si>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</si>
  <si>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</si>
  <si>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</si>
  <si>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</si>
  <si>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</si>
  <si>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</si>
  <si>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</si>
  <si>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</si>
  <si>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</si>
  <si>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</si>
  <si>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</si>
  <si>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</si>
  <si>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</si>
  <si>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</si>
  <si>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</si>
  <si>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</si>
  <si>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</si>
  <si>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</si>
  <si>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</si>
  <si>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</si>
  <si>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</si>
  <si>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</si>
  <si>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</si>
  <si>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</si>
  <si>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</si>
  <si>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</si>
  <si>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</si>
  <si>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</si>
  <si>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</si>
  <si>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</si>
  <si>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</si>
  <si>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</si>
  <si>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</si>
  <si>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</si>
  <si>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</si>
  <si>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</si>
  <si>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</si>
  <si>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</si>
  <si>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</si>
  <si>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</si>
  <si>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</si>
  <si>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</si>
  <si>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</si>
  <si>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</si>
  <si>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</si>
  <si>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</si>
  <si>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</si>
  <si>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</si>
  <si>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</si>
  <si>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</si>
  <si>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</si>
  <si>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</si>
  <si>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</si>
  <si>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</si>
  <si>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</si>
  <si>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</si>
  <si>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</si>
  <si>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</si>
  <si>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</si>
  <si>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</si>
  <si>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</si>
  <si>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</si>
  <si>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</si>
  <si>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</si>
  <si>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</si>
  <si>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</si>
  <si>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</si>
  <si>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</si>
  <si>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</si>
  <si>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</si>
  <si>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</si>
  <si>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</si>
  <si>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</si>
  <si>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</si>
  <si>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</si>
  <si>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</si>
  <si>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</si>
  <si>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</si>
  <si>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</si>
  <si>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</si>
  <si>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</si>
  <si>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</si>
  <si>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</si>
  <si>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</si>
  <si>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</si>
  <si>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</si>
  <si>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</si>
  <si>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</si>
  <si>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</si>
  <si>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</si>
  <si>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</si>
  <si>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</si>
  <si>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</si>
  <si>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</si>
  <si>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</si>
  <si>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</si>
  <si>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</si>
  <si>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</si>
  <si>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</si>
  <si>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</si>
  <si>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</si>
  <si>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</si>
  <si>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</si>
  <si>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</si>
  <si>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</si>
  <si>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</si>
  <si>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</si>
  <si>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</si>
  <si>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</si>
  <si>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</si>
  <si>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</si>
  <si>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</si>
  <si>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</si>
  <si>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</si>
  <si>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</si>
  <si>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</si>
  <si>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</si>
  <si>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</si>
  <si>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</si>
  <si>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</si>
  <si>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</si>
  <si>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</si>
  <si>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</si>
  <si>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</si>
  <si>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</si>
  <si>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</si>
  <si>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</si>
  <si>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</si>
  <si>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</si>
  <si>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</si>
  <si>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</si>
  <si>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</si>
  <si>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</si>
  <si>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</si>
  <si>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</si>
  <si>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</si>
  <si>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</si>
  <si>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</si>
  <si>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</si>
  <si>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</si>
  <si>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</si>
  <si>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</si>
  <si>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</si>
  <si>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</si>
  <si>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</si>
  <si>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</si>
  <si>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</si>
  <si>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</si>
  <si>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</si>
  <si>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</si>
  <si>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</si>
  <si>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</si>
  <si>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</si>
  <si>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</si>
  <si>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</si>
  <si>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</si>
  <si>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</si>
  <si>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</si>
  <si>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</si>
  <si>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</si>
  <si>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</si>
  <si>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</si>
  <si>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</si>
  <si>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</si>
  <si>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</si>
  <si>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</si>
  <si>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</si>
  <si>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</si>
  <si>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</si>
  <si>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</si>
  <si>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</si>
  <si>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</si>
  <si>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</si>
  <si>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</si>
  <si>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</si>
  <si>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</si>
  <si>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</si>
  <si>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</si>
  <si>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</si>
  <si>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</si>
  <si>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</si>
  <si>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</si>
  <si>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</si>
  <si>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</si>
  <si>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</si>
  <si>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</si>
  <si>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</si>
  <si>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</si>
  <si>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</si>
  <si>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</si>
  <si>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</si>
  <si>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</si>
  <si>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</si>
  <si>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</si>
  <si>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</si>
  <si>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</si>
  <si>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</si>
  <si>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</si>
  <si>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</si>
  <si>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</si>
  <si>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</si>
  <si>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</si>
  <si>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</si>
  <si>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</si>
  <si>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</si>
  <si>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</si>
  <si>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</si>
  <si>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</si>
  <si>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</si>
  <si>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</si>
  <si>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</si>
  <si>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</si>
  <si>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</si>
  <si>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</si>
  <si>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</si>
  <si>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</si>
  <si>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</si>
  <si>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</si>
  <si>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</si>
  <si>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</si>
  <si>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</si>
  <si>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</si>
  <si>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</si>
  <si>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</si>
  <si>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</si>
  <si>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</si>
  <si>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</si>
  <si>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</si>
  <si>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</si>
  <si>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</si>
  <si>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</si>
  <si>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</si>
  <si>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</si>
  <si>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</si>
  <si>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</si>
  <si>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</si>
  <si>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</si>
  <si>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</si>
  <si>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</si>
  <si>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</si>
  <si>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</si>
  <si>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</si>
  <si>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</si>
  <si>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</si>
  <si>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</si>
  <si>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</si>
  <si>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</si>
  <si>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</si>
  <si>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</si>
  <si>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</si>
  <si>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</si>
  <si>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</si>
  <si>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</si>
  <si>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</si>
  <si>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</si>
  <si>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</si>
  <si>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</si>
  <si>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</si>
  <si>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</si>
  <si>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</si>
  <si>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</si>
  <si>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</si>
  <si>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</si>
  <si>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</si>
  <si>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</si>
  <si>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</si>
  <si>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</si>
  <si>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</si>
  <si>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</si>
  <si>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</si>
  <si>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</si>
  <si>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</si>
  <si>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</si>
  <si>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</si>
  <si>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</si>
  <si>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</si>
  <si>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</si>
  <si>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</si>
  <si>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</si>
  <si>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</si>
  <si>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</si>
  <si>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</si>
  <si>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</si>
  <si>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</si>
  <si>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</si>
  <si>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</si>
  <si>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</si>
  <si>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</si>
  <si>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</si>
  <si>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</si>
  <si>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</si>
  <si>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</si>
  <si>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</si>
  <si>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</si>
  <si>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</si>
  <si>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</si>
  <si>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</si>
  <si>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</si>
  <si>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</si>
  <si>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</si>
  <si>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</si>
  <si>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</si>
  <si>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</si>
  <si>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</si>
  <si>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</si>
  <si>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</si>
  <si>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</si>
  <si>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</si>
  <si>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</si>
  <si>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</si>
  <si>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</si>
  <si>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</si>
  <si>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</si>
  <si>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</si>
  <si>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</si>
  <si>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</si>
  <si>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</si>
  <si>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</si>
  <si>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</si>
  <si>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</si>
  <si>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</si>
  <si>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</si>
  <si>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</si>
  <si>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</si>
  <si>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</si>
  <si>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</si>
  <si>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</si>
  <si>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</si>
  <si>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</si>
  <si>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</si>
  <si>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</si>
  <si>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</si>
  <si>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</si>
  <si>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</si>
  <si>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</si>
  <si>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</si>
  <si>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</si>
  <si>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</si>
  <si>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</si>
  <si>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</si>
  <si>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</si>
  <si>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</si>
  <si>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</si>
  <si>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</si>
  <si>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</si>
  <si>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</si>
  <si>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</si>
  <si>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</si>
  <si>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</si>
  <si>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</si>
  <si>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</si>
  <si>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</si>
  <si>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</si>
  <si>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</si>
  <si>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</si>
  <si>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</si>
  <si>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</si>
  <si>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</si>
  <si>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</si>
  <si>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</si>
  <si>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</si>
  <si>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</si>
  <si>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</si>
  <si>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</si>
  <si>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</si>
  <si>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</si>
  <si>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</si>
  <si>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</si>
  <si>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</si>
  <si>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</si>
  <si>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</si>
  <si>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</si>
  <si>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</si>
  <si>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</si>
  <si>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</si>
  <si>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</si>
  <si>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</si>
  <si>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</si>
  <si>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</si>
  <si>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</si>
  <si>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</si>
  <si>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</si>
  <si>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</si>
  <si>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</si>
  <si>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</si>
  <si>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</si>
  <si>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</si>
  <si>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</si>
  <si>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</si>
  <si>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</si>
  <si>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</si>
  <si>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</si>
  <si>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</si>
  <si>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</si>
  <si>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</si>
  <si>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</si>
  <si>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</si>
  <si>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</si>
  <si>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</si>
  <si>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</si>
  <si>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</si>
  <si>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</si>
  <si>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</si>
  <si>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</si>
  <si>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</si>
  <si>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</si>
  <si>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</si>
  <si>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</si>
  <si>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</si>
  <si>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</si>
  <si>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</si>
  <si>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</si>
  <si>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</si>
  <si>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</si>
  <si>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</si>
  <si>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</si>
  <si>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</si>
  <si>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</si>
  <si>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</si>
  <si>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</si>
  <si>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</si>
  <si>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</si>
  <si>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</si>
  <si>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</si>
  <si>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</si>
  <si>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</si>
  <si>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</si>
  <si>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</si>
  <si>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</si>
  <si>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</si>
  <si>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</si>
  <si>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</si>
  <si>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</si>
  <si>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</si>
  <si>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</si>
  <si>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</si>
  <si>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</si>
  <si>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</si>
  <si>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</si>
  <si>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</si>
  <si>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</si>
  <si>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</si>
  <si>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</si>
  <si>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</si>
  <si>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</si>
  <si>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</si>
  <si>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</si>
  <si>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</si>
  <si>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</si>
  <si>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</si>
  <si>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</si>
  <si>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</si>
  <si>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</si>
  <si>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</si>
  <si>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</si>
  <si>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</si>
  <si>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</si>
  <si>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</si>
  <si>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</si>
  <si>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</si>
  <si>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</si>
  <si>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</si>
  <si>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</si>
  <si>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</si>
  <si>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</si>
  <si>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</si>
  <si>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</si>
  <si>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</si>
  <si>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</si>
  <si>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</si>
  <si>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</si>
  <si>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</si>
  <si>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</si>
  <si>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</si>
  <si>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</si>
  <si>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</si>
  <si>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</si>
  <si>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</si>
  <si>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</si>
  <si>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</si>
  <si>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</si>
  <si>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</si>
  <si>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</si>
  <si>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</si>
  <si>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</si>
  <si>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</si>
  <si>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</si>
  <si>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</si>
  <si>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</si>
  <si>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</si>
  <si>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</si>
  <si>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</si>
  <si>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</si>
  <si>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</si>
  <si>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</si>
  <si>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</si>
  <si>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</si>
  <si>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</si>
  <si>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</si>
  <si>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</si>
  <si>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</si>
  <si>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</si>
  <si>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</si>
  <si>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</si>
  <si>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</si>
  <si>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</si>
  <si>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</si>
  <si>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</si>
  <si>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</si>
  <si>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</si>
  <si>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</si>
  <si>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</si>
  <si>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</si>
  <si>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</si>
  <si>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</si>
  <si>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</si>
  <si>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</si>
  <si>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</si>
  <si>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</si>
  <si>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</si>
  <si>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</si>
  <si>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</si>
  <si>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</si>
  <si>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</si>
  <si>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</si>
  <si>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</si>
  <si>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</si>
  <si>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</si>
  <si>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</si>
  <si>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</si>
  <si>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</si>
  <si>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</si>
  <si>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</si>
  <si>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</si>
  <si>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</si>
  <si>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</si>
  <si>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</si>
  <si>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</si>
  <si>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</si>
  <si>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</si>
  <si>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</si>
  <si>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</si>
  <si>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</si>
  <si>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</si>
  <si>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</si>
  <si>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</si>
  <si>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</si>
  <si>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</si>
  <si>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</si>
  <si>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</si>
  <si>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</si>
  <si>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</si>
  <si>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</si>
  <si>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</si>
  <si>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</si>
  <si>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</si>
  <si>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</si>
  <si>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</si>
  <si>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</si>
  <si>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</si>
  <si>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</si>
  <si>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</si>
  <si>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</si>
  <si>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</si>
  <si>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</si>
  <si>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</si>
  <si>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</si>
  <si>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</si>
  <si>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</si>
  <si>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</si>
  <si>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</si>
  <si>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</si>
  <si>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</si>
  <si>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</si>
  <si>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</si>
  <si>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</si>
  <si>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</si>
  <si>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</si>
  <si>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</si>
  <si>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</si>
  <si>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</si>
  <si>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</si>
  <si>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</si>
  <si>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</si>
  <si>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</si>
  <si>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</si>
  <si>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</si>
  <si>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</si>
  <si>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</si>
  <si>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</si>
  <si>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</si>
  <si>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</si>
  <si>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</si>
  <si>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</si>
  <si>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</si>
  <si>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</si>
  <si>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</si>
  <si>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</si>
  <si>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</si>
  <si>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</si>
  <si>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</si>
  <si>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</si>
  <si>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</si>
  <si>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</si>
  <si>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</si>
  <si>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</si>
  <si>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</si>
  <si>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</si>
  <si>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</si>
  <si>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</si>
  <si>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</si>
  <si>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</si>
  <si>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</si>
  <si>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</si>
  <si>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</si>
  <si>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</si>
  <si>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</si>
  <si>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</si>
  <si>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</si>
  <si>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</si>
  <si>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</si>
  <si>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</si>
  <si>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</si>
  <si>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</si>
  <si>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</si>
  <si>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</si>
  <si>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</si>
  <si>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</si>
  <si>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</si>
  <si>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</si>
  <si>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</si>
  <si>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</si>
  <si>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</si>
  <si>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</si>
  <si>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</si>
  <si>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</si>
  <si>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</si>
  <si>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</si>
  <si>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</si>
  <si>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</si>
  <si>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</si>
  <si>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</si>
  <si>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</si>
  <si>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</si>
  <si>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</si>
  <si>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</si>
  <si>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</si>
  <si>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</si>
  <si>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</si>
  <si>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</si>
  <si>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</si>
  <si>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</si>
  <si>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</si>
  <si>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</si>
  <si>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</si>
  <si>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</si>
  <si>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</si>
  <si>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</si>
  <si>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</si>
  <si>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</si>
  <si>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</si>
  <si>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</si>
  <si>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</si>
  <si>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</si>
  <si>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</si>
  <si>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</si>
  <si>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</si>
  <si>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</si>
  <si>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</si>
  <si>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</si>
  <si>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</si>
  <si>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</si>
  <si>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</si>
  <si>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</si>
  <si>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</si>
  <si>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</si>
  <si>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</si>
  <si>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</si>
  <si>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</si>
  <si>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</si>
  <si>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</si>
  <si>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</si>
  <si>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</si>
  <si>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</si>
  <si>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</si>
  <si>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</si>
  <si>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</si>
  <si>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</si>
  <si>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</si>
  <si>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</si>
  <si>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</si>
  <si>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</si>
  <si>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</si>
  <si>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</si>
  <si>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</si>
  <si>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</si>
  <si>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</si>
  <si>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</si>
  <si>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</si>
  <si>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</si>
  <si>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</si>
  <si>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</si>
  <si>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</si>
  <si>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</si>
  <si>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</si>
  <si>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</si>
  <si>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</si>
  <si>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</si>
  <si>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</si>
  <si>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</si>
  <si>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</si>
  <si>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</si>
  <si>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</si>
  <si>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</si>
  <si>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</si>
  <si>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</si>
  <si>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</si>
  <si>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</si>
  <si>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</si>
  <si>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</si>
  <si>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</si>
  <si>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</si>
  <si>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</si>
  <si>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</si>
  <si>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</si>
  <si>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</si>
  <si>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</si>
  <si>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</si>
  <si>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</si>
  <si>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</si>
  <si>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</si>
  <si>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</si>
  <si>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</si>
  <si>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</si>
  <si>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</si>
  <si>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</si>
  <si>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</si>
  <si>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</si>
  <si>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</si>
  <si>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</si>
  <si>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</si>
  <si>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</si>
  <si>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</si>
  <si>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</si>
  <si>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</si>
  <si>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</si>
  <si>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</si>
  <si>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</si>
  <si>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</si>
  <si>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</si>
  <si>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</si>
  <si>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</si>
  <si>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</si>
  <si>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</si>
  <si>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</si>
  <si>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</si>
  <si>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</si>
  <si>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</si>
  <si>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</si>
  <si>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</si>
  <si>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</si>
  <si>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</si>
  <si>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</si>
  <si>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</si>
  <si>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</si>
  <si>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</si>
  <si>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</si>
  <si>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</si>
  <si>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</si>
  <si>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</si>
  <si>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</si>
  <si>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</si>
  <si>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</si>
  <si>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</si>
  <si>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</si>
  <si>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</si>
  <si>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</si>
  <si>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</si>
  <si>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</si>
  <si>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</si>
  <si>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</si>
  <si>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</si>
  <si>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</si>
  <si>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</si>
  <si>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</si>
  <si>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</si>
  <si>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</si>
  <si>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</si>
  <si>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</si>
  <si>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</si>
  <si>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</si>
  <si>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</si>
  <si>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</si>
  <si>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</si>
  <si>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</si>
  <si>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</si>
  <si>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</si>
  <si>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</si>
  <si>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</si>
  <si>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</si>
  <si>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</si>
  <si>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</si>
  <si>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</si>
  <si>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</si>
  <si>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</si>
  <si>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</si>
  <si>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</si>
  <si>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</si>
  <si>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</si>
  <si>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</si>
  <si>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</si>
  <si>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</si>
  <si>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</si>
  <si>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</si>
  <si>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</si>
  <si>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</si>
  <si>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</si>
  <si>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</si>
  <si>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</si>
  <si>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</si>
  <si>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</si>
  <si>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</si>
  <si>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</si>
  <si>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</si>
  <si>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</si>
  <si>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</si>
  <si>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</si>
  <si>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</si>
  <si>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</si>
  <si>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</si>
  <si>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</si>
  <si>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</si>
  <si>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</si>
  <si>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</si>
  <si>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</si>
  <si>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</si>
  <si>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</si>
  <si>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</si>
  <si>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</si>
  <si>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</si>
  <si>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</si>
  <si>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</si>
  <si>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</si>
  <si>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</si>
  <si>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</si>
  <si>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</si>
  <si>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</si>
  <si>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</si>
  <si>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</si>
  <si>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</si>
  <si>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</si>
  <si>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</si>
  <si>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</si>
  <si>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</si>
  <si>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</si>
  <si>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</si>
  <si>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</si>
  <si>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</si>
  <si>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</si>
  <si>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</si>
  <si>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</si>
  <si>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</si>
  <si>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</si>
  <si>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</si>
  <si>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</si>
  <si>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</si>
  <si>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</si>
  <si>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</si>
  <si>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</si>
  <si>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</si>
  <si>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</si>
  <si>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</si>
  <si>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</si>
  <si>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</si>
  <si>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</si>
  <si>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</si>
  <si>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</si>
  <si>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</si>
  <si>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</si>
  <si>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</si>
  <si>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</si>
  <si>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</si>
  <si>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</si>
  <si>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</si>
  <si>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</si>
  <si>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</si>
  <si>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</si>
  <si>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</si>
  <si>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</si>
  <si>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</si>
  <si>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</si>
  <si>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</si>
  <si>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</si>
  <si>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</si>
  <si>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</si>
  <si>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</si>
  <si>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</si>
  <si>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</si>
  <si>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</si>
  <si>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</si>
  <si>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</si>
  <si>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</si>
  <si>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</si>
  <si>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</si>
  <si>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</si>
  <si>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</si>
  <si>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</si>
  <si>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</si>
  <si>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</si>
  <si>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</si>
  <si>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</si>
  <si>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</si>
  <si>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</si>
  <si>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</si>
  <si>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</si>
  <si>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</si>
  <si>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</si>
  <si>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</si>
  <si>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</si>
  <si>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</si>
  <si>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</si>
  <si>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</si>
  <si>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</si>
  <si>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</si>
  <si>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</si>
  <si>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</si>
  <si>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</si>
  <si>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</si>
  <si>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</si>
  <si>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</si>
  <si>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</si>
  <si>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</si>
  <si>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</si>
  <si>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</si>
  <si>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</si>
  <si>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</si>
  <si>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</si>
  <si>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</si>
  <si>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</si>
  <si>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</si>
  <si>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</si>
  <si>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</si>
  <si>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</si>
  <si>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</si>
  <si>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</si>
  <si>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</si>
  <si>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</si>
  <si>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</si>
  <si>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</si>
  <si>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</si>
  <si>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</si>
  <si>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</si>
  <si>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</si>
  <si>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</si>
  <si>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</si>
  <si>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</si>
  <si>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</si>
  <si>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</si>
  <si>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</si>
  <si>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</si>
  <si>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</si>
  <si>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</si>
  <si>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</si>
  <si>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</si>
  <si>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</si>
  <si>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</si>
  <si>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</si>
  <si>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</si>
  <si>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</si>
  <si>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</si>
  <si>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</si>
  <si>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</si>
  <si>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</si>
  <si>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</si>
  <si>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</si>
  <si>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</si>
  <si>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</si>
  <si>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</si>
  <si>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</si>
  <si>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</si>
  <si>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</si>
  <si>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</si>
  <si>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</si>
  <si>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</si>
  <si>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</si>
  <si>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</si>
  <si>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</si>
  <si>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</si>
  <si>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</si>
  <si>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</si>
  <si>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</si>
  <si>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</si>
  <si>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</si>
  <si>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</si>
  <si>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</si>
  <si>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</si>
  <si>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</si>
  <si>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</si>
  <si>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</si>
  <si>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</si>
  <si>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</si>
  <si>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</si>
  <si>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</si>
  <si>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</si>
  <si>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</si>
  <si>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</si>
  <si>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</si>
  <si>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</si>
  <si>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</si>
  <si>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</si>
  <si>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</si>
  <si>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</si>
  <si>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</si>
  <si>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</si>
  <si>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</si>
  <si>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</si>
  <si>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</si>
  <si>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</si>
  <si>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</si>
  <si>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</si>
  <si>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</si>
  <si>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</si>
  <si>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</si>
  <si>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</si>
  <si>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</si>
  <si>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</si>
  <si>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</si>
  <si>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</si>
  <si>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</si>
  <si>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</si>
  <si>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</si>
  <si>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</si>
  <si>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</si>
  <si>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</si>
  <si>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</si>
  <si>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</si>
  <si>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</si>
  <si>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</si>
  <si>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</si>
  <si>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</si>
  <si>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</si>
  <si>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</si>
  <si>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</si>
  <si>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</si>
  <si>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</si>
  <si>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</si>
  <si>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</si>
  <si>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</si>
  <si>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</si>
  <si>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</si>
  <si>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</si>
  <si>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</si>
  <si>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</si>
  <si>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</si>
  <si>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</si>
  <si>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</si>
  <si>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</si>
  <si>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</si>
  <si>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</si>
  <si>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</si>
  <si>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</si>
  <si>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</si>
  <si>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</si>
  <si>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</si>
  <si>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</si>
  <si>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</si>
  <si>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</si>
  <si>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</si>
  <si>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</si>
  <si>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</si>
  <si>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</si>
  <si>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</si>
  <si>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</si>
  <si>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</si>
  <si>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</si>
  <si>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</si>
  <si>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</si>
  <si>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</si>
  <si>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</si>
  <si>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</si>
  <si>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</si>
  <si>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</si>
  <si>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</si>
  <si>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</si>
  <si>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</si>
  <si>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</si>
  <si>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</si>
  <si>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</si>
  <si>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</si>
  <si>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</si>
  <si>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</si>
  <si>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</si>
  <si>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</si>
  <si>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</si>
  <si>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</si>
  <si>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</si>
  <si>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</si>
  <si>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</si>
  <si>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</si>
  <si>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</si>
  <si>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</si>
  <si>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</si>
  <si>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</si>
  <si>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</si>
  <si>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</si>
  <si>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</si>
  <si>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</si>
  <si>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</si>
  <si>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</si>
  <si>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</si>
  <si>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</si>
  <si>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</si>
  <si>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</si>
  <si>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</si>
  <si>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</si>
  <si>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</si>
  <si>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</si>
  <si>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</si>
  <si>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</si>
  <si>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</si>
  <si>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</si>
  <si>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</si>
  <si>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</si>
  <si>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</si>
  <si>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</si>
  <si>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</si>
  <si>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</si>
  <si>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</si>
  <si>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</si>
  <si>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</si>
  <si>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</si>
  <si>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</si>
  <si>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</si>
  <si>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</si>
  <si>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</si>
  <si>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</si>
  <si>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</si>
  <si>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</si>
  <si>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</si>
  <si>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</si>
  <si>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</si>
  <si>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</si>
  <si>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</si>
  <si>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</si>
  <si>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</si>
  <si>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</si>
  <si>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</si>
  <si>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</si>
  <si>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</si>
  <si>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</si>
  <si>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</si>
  <si>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</si>
  <si>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</si>
  <si>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</si>
  <si>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</si>
  <si>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</si>
  <si>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</si>
  <si>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</si>
  <si>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</si>
  <si>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</si>
  <si>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</si>
  <si>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</si>
  <si>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</si>
  <si>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</si>
  <si>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</si>
  <si>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</si>
  <si>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</si>
  <si>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</si>
  <si>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</si>
  <si>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</si>
  <si>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</si>
  <si>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</si>
  <si>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</si>
  <si>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</si>
  <si>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</si>
  <si>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</si>
  <si>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</si>
  <si>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</si>
  <si>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</si>
  <si>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</si>
  <si>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</si>
  <si>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</si>
  <si>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</si>
  <si>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</si>
  <si>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</si>
  <si>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</si>
  <si>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</si>
  <si>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</si>
  <si>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</si>
  <si>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</si>
  <si>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</si>
  <si>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</si>
  <si>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</si>
  <si>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</si>
  <si>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</si>
  <si>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</si>
  <si>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</si>
  <si>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</si>
  <si>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</si>
  <si>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</si>
  <si>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</si>
  <si>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</si>
  <si>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</si>
  <si>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</si>
  <si>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</si>
  <si>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</si>
  <si>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</si>
  <si>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</si>
  <si>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</si>
  <si>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</si>
  <si>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</si>
  <si>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</si>
  <si>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</si>
  <si>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</si>
  <si>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</si>
  <si>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</si>
  <si>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</si>
  <si>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</si>
  <si>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</si>
  <si>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</si>
  <si>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</si>
  <si>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</si>
  <si>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</si>
  <si>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</si>
  <si>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</si>
  <si>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</si>
  <si>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</si>
  <si>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</si>
  <si>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</si>
  <si>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</si>
  <si>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</si>
  <si>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</si>
  <si>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</si>
  <si>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</si>
  <si>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</si>
  <si>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</si>
  <si>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</si>
  <si>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</si>
  <si>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</si>
  <si>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</si>
  <si>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</si>
  <si>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</si>
  <si>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</si>
  <si>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</si>
  <si>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</si>
  <si>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</si>
  <si>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</si>
  <si>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</si>
  <si>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</si>
  <si>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</si>
  <si>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</si>
  <si>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</si>
  <si>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</si>
  <si>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</si>
  <si>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</si>
  <si>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</si>
  <si>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</si>
  <si>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</si>
  <si>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</si>
  <si>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</si>
  <si>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</si>
  <si>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</si>
  <si>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</si>
  <si>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</si>
  <si>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</si>
  <si>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</si>
  <si>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</si>
  <si>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</si>
  <si>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</si>
  <si>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</si>
  <si>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</si>
  <si>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</si>
  <si>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</si>
  <si>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</si>
  <si>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</si>
  <si>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</si>
  <si>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</si>
  <si>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</si>
  <si>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</si>
  <si>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</si>
  <si>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</si>
  <si>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</si>
  <si>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</si>
  <si>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</si>
  <si>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</si>
  <si>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</si>
  <si>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</si>
  <si>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</si>
  <si>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</si>
  <si>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</si>
  <si>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</si>
  <si>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</si>
  <si>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</si>
  <si>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</si>
  <si>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</si>
  <si>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</si>
  <si>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</si>
  <si>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</si>
  <si>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</si>
  <si>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</si>
  <si>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</si>
  <si>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</si>
  <si>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</si>
  <si>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</si>
  <si>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</si>
  <si>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</si>
  <si>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</si>
  <si>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</si>
  <si>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</si>
  <si>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</si>
  <si>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</si>
  <si>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</si>
  <si>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</si>
  <si>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</si>
  <si>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</si>
  <si>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</si>
  <si>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</si>
  <si>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</si>
  <si>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</si>
  <si>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</si>
  <si>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</si>
  <si>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</si>
  <si>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</si>
  <si>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</si>
  <si>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</si>
  <si>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</si>
  <si>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</si>
  <si>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</si>
  <si>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</si>
  <si>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</si>
  <si>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</si>
  <si>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</si>
  <si>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</si>
  <si>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</si>
  <si>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</si>
  <si>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</si>
  <si>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</si>
  <si>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</si>
  <si>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</si>
  <si>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</si>
  <si>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</si>
  <si>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</si>
  <si>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</si>
  <si>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</si>
  <si>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</si>
  <si>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</si>
  <si>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</si>
  <si>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</si>
  <si>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</si>
  <si>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</si>
  <si>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</si>
  <si>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</si>
  <si>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</si>
  <si>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</si>
  <si>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</si>
  <si>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</si>
  <si>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</si>
  <si>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</si>
  <si>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</si>
  <si>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</si>
  <si>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</si>
  <si>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</si>
  <si>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</si>
  <si>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</si>
  <si>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</si>
  <si>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</si>
  <si>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</si>
  <si>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</si>
  <si>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</si>
  <si>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</si>
  <si>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</si>
  <si>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</si>
  <si>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</si>
  <si>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</si>
  <si>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</si>
  <si>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</si>
  <si>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</si>
  <si>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</si>
  <si>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</si>
  <si>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</si>
  <si>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</si>
  <si>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</si>
  <si>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</si>
  <si>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</si>
  <si>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</si>
  <si>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</si>
  <si>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</si>
  <si>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</si>
  <si>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</si>
  <si>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</si>
  <si>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</si>
  <si>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</si>
  <si>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</si>
  <si>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</si>
  <si>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</si>
  <si>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</si>
  <si>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</si>
  <si>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</si>
  <si>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</si>
  <si>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</si>
  <si>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</si>
  <si>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</si>
  <si>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</si>
  <si>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</si>
  <si>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</si>
  <si>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</si>
  <si>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</si>
  <si>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</si>
  <si>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</si>
  <si>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</si>
  <si>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</si>
  <si>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</si>
  <si>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</si>
  <si>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</si>
  <si>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</si>
  <si>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</si>
  <si>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</si>
  <si>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</si>
  <si>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</si>
  <si>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</si>
  <si>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</si>
  <si>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</si>
  <si>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</si>
  <si>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</si>
  <si>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</si>
  <si>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</si>
  <si>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</si>
  <si>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</si>
  <si>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</si>
  <si>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</si>
  <si>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</si>
  <si>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</si>
  <si>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</si>
  <si>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</si>
  <si>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</si>
  <si>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</si>
  <si>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</si>
  <si>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</si>
  <si>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</si>
  <si>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</si>
  <si>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</si>
  <si>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</si>
  <si>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</si>
  <si>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</si>
  <si>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</si>
  <si>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</si>
  <si>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</si>
  <si>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</si>
  <si>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</si>
  <si>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</si>
  <si>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</si>
  <si>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</si>
  <si>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</si>
  <si>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</si>
  <si>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</si>
  <si>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</si>
  <si>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</si>
  <si>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</si>
  <si>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</si>
  <si>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</si>
  <si>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</si>
  <si>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</si>
  <si>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</si>
  <si>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</si>
  <si>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</si>
  <si>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</si>
  <si>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</si>
  <si>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</si>
  <si>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</si>
  <si>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</si>
  <si>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</si>
  <si>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</si>
  <si>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</si>
  <si>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</si>
  <si>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</si>
  <si>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</si>
  <si>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</si>
  <si>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</si>
  <si>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</si>
  <si>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</si>
  <si>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</si>
  <si>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</si>
  <si>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</si>
  <si>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</si>
  <si>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</si>
  <si>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</si>
  <si>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</si>
  <si>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</si>
  <si>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</si>
  <si>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</si>
  <si>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</si>
  <si>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</si>
  <si>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</si>
  <si>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</si>
  <si>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</si>
  <si>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</si>
  <si>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</si>
  <si>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</si>
  <si>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</si>
  <si>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</si>
  <si>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</si>
  <si>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</si>
  <si>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</si>
  <si>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</si>
  <si>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</si>
  <si>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</si>
  <si>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</si>
  <si>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</si>
  <si>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</si>
  <si>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</si>
  <si>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</si>
  <si>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</si>
  <si>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</si>
  <si>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</si>
  <si>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</si>
  <si>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</si>
  <si>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</si>
  <si>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</si>
  <si>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</si>
  <si>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</si>
  <si>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</si>
  <si>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</si>
  <si>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</si>
  <si>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</si>
  <si>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</si>
  <si>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</si>
  <si>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</si>
  <si>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</si>
  <si>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</si>
  <si>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</si>
  <si>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</si>
  <si>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</si>
  <si>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</si>
  <si>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</si>
  <si>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</si>
  <si>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</si>
  <si>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</si>
  <si>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</si>
  <si>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</si>
  <si>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</si>
  <si>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</si>
  <si>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</si>
  <si>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</si>
  <si>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</si>
  <si>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</si>
  <si>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</si>
  <si>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</si>
  <si>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</si>
  <si>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</si>
  <si>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</si>
  <si>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</si>
  <si>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</si>
  <si>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</si>
  <si>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</si>
  <si>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</si>
  <si>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</si>
  <si>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</si>
  <si>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</si>
  <si>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</si>
  <si>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</si>
  <si>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</si>
  <si>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</si>
  <si>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</si>
  <si>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</si>
  <si>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</si>
  <si>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</si>
  <si>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</si>
  <si>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</si>
  <si>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</si>
  <si>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</si>
  <si>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</si>
  <si>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</si>
  <si>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</si>
  <si>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</si>
  <si>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</si>
  <si>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</si>
  <si>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</si>
  <si>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</si>
  <si>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</si>
  <si>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</si>
  <si>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</si>
  <si>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</si>
  <si>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</si>
  <si>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</si>
  <si>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</si>
  <si>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</si>
  <si>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</si>
  <si>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</si>
  <si>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</si>
  <si>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</si>
  <si>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</si>
  <si>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</si>
  <si>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</si>
  <si>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</si>
  <si>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</si>
  <si>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</si>
  <si>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</si>
  <si>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</si>
  <si>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</si>
  <si>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</si>
  <si>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</si>
  <si>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</si>
  <si>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</si>
  <si>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</si>
  <si>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</si>
  <si>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</si>
  <si>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</si>
  <si>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</si>
  <si>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</si>
  <si>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</si>
  <si>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</si>
  <si>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</si>
  <si>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</si>
  <si>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</si>
  <si>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</si>
  <si>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</si>
  <si>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</si>
  <si>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</si>
  <si>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</si>
  <si>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</si>
  <si>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</si>
  <si>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</si>
  <si>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</si>
  <si>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</si>
  <si>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</si>
  <si>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</si>
  <si>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</si>
  <si>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</si>
  <si>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</si>
  <si>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</si>
  <si>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</si>
  <si>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</si>
  <si>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</si>
  <si>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</si>
  <si>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</si>
  <si>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</si>
  <si>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</si>
  <si>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</si>
  <si>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</si>
  <si>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</si>
  <si>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</si>
  <si>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</si>
  <si>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</si>
  <si>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</si>
  <si>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</si>
  <si>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</si>
  <si>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</si>
  <si>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</si>
  <si>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</si>
  <si>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</si>
  <si>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</si>
  <si>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</si>
  <si>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</si>
  <si>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</si>
  <si>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</si>
  <si>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</si>
  <si>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</si>
  <si>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</si>
  <si>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</si>
  <si>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</si>
  <si>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</si>
  <si>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</si>
  <si>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</si>
  <si>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</si>
  <si>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</si>
  <si>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</si>
  <si>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</si>
  <si>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</si>
  <si>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</si>
  <si>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</si>
  <si>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</si>
  <si>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</si>
  <si>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</si>
  <si>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</si>
  <si>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</si>
  <si>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</si>
  <si>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</si>
  <si>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</si>
  <si>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</si>
  <si>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</si>
  <si>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</si>
  <si>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</si>
  <si>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</si>
  <si>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</si>
  <si>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</si>
  <si>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</si>
  <si>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</si>
  <si>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</si>
  <si>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</si>
  <si>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</si>
  <si>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</si>
  <si>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</si>
  <si>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</si>
  <si>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</si>
  <si>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</si>
  <si>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</si>
  <si>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</si>
  <si>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</si>
  <si>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</si>
  <si>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</si>
  <si>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</si>
  <si>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</si>
  <si>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</si>
  <si>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</si>
  <si>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</si>
  <si>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</si>
  <si>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</si>
  <si>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</si>
  <si>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</si>
  <si>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</si>
  <si>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</si>
  <si>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</si>
  <si>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</si>
  <si>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</si>
  <si>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</si>
  <si>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</si>
  <si>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</si>
  <si>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</si>
  <si>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</si>
  <si>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</si>
  <si>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</si>
  <si>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</si>
  <si>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</si>
  <si>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</si>
  <si>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</si>
  <si>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</si>
  <si>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</si>
  <si>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</si>
  <si>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</si>
  <si>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</si>
  <si>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</si>
  <si>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</si>
  <si>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</si>
  <si>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</si>
  <si>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</si>
  <si>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</si>
  <si>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</si>
  <si>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</si>
  <si>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</si>
  <si>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</si>
  <si>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</si>
  <si>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</si>
  <si>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</si>
  <si>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</si>
  <si>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</si>
  <si>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</si>
  <si>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</si>
  <si>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</si>
  <si>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</si>
  <si>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</si>
  <si>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</si>
  <si>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</si>
  <si>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</si>
  <si>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</si>
  <si>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</si>
  <si>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</si>
  <si>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</si>
  <si>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</si>
  <si>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</si>
  <si>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</si>
  <si>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</si>
  <si>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</si>
  <si>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</si>
  <si>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</si>
  <si>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</si>
  <si>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</si>
  <si>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</si>
  <si>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</si>
  <si>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</si>
  <si>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</si>
  <si>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</si>
  <si>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</si>
  <si>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</si>
  <si>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</si>
  <si>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</si>
  <si>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</si>
  <si>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</si>
  <si>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</si>
  <si>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</si>
  <si>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</si>
  <si>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</si>
  <si>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</si>
  <si>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</si>
  <si>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</si>
  <si>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</si>
  <si>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</si>
  <si>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</si>
  <si>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</si>
  <si>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</si>
  <si>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</si>
  <si>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</si>
  <si>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</si>
  <si>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</si>
  <si>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</si>
  <si>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</si>
  <si>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</si>
  <si>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</si>
  <si>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</si>
  <si>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</si>
  <si>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</si>
  <si>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</si>
  <si>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</si>
  <si>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</si>
  <si>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</si>
  <si>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</si>
  <si>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</si>
  <si>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</si>
  <si>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</si>
  <si>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</si>
  <si>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</si>
  <si>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</si>
  <si>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</si>
  <si>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</si>
  <si>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</si>
  <si>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</si>
  <si>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</si>
  <si>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</si>
  <si>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</si>
  <si>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</si>
  <si>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</si>
  <si>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</si>
  <si>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</si>
  <si>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</si>
  <si>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</si>
  <si>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</si>
  <si>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</si>
  <si>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</si>
  <si>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</si>
  <si>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</si>
  <si>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</si>
  <si>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</si>
  <si>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</si>
  <si>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</si>
  <si>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</si>
  <si>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</si>
  <si>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</si>
  <si>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</si>
  <si>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</si>
  <si>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</si>
  <si>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</si>
  <si>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</si>
  <si>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</si>
  <si>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</si>
  <si>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</si>
  <si>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</si>
  <si>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</si>
  <si>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</si>
  <si>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</si>
  <si>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</si>
  <si>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</si>
  <si>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</si>
  <si>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</si>
  <si>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</si>
  <si>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</si>
  <si>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</si>
  <si>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</si>
  <si>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</si>
  <si>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</si>
  <si>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</si>
  <si>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</si>
  <si>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</si>
  <si>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</si>
  <si>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</si>
  <si>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</si>
  <si>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</si>
  <si>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</si>
  <si>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</si>
  <si>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</si>
  <si>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</si>
  <si>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</si>
  <si>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</si>
  <si>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</si>
  <si>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</si>
  <si>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</si>
  <si>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</si>
  <si>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</si>
  <si>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</si>
  <si>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</si>
  <si>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</si>
  <si>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</si>
  <si>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</si>
  <si>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</si>
  <si>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</si>
  <si>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</si>
  <si>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</si>
  <si>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</si>
  <si>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</si>
  <si>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</si>
  <si>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</si>
  <si>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</si>
  <si>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</si>
  <si>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</si>
  <si>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</si>
  <si>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</si>
  <si>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</si>
  <si>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</si>
  <si>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</si>
  <si>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</si>
  <si>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</si>
  <si>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</si>
  <si>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</si>
  <si>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</si>
  <si>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</si>
  <si>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</si>
  <si>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</si>
  <si>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</si>
  <si>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</si>
  <si>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</si>
  <si>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</si>
  <si>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</si>
  <si>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</si>
  <si>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</si>
  <si>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</si>
  <si>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</si>
  <si>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</si>
  <si>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</si>
  <si>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</si>
  <si>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</si>
  <si>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</si>
  <si>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</si>
  <si>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</si>
  <si>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</si>
  <si>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</si>
  <si>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</si>
  <si>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</si>
  <si>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</si>
  <si>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</si>
  <si>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</si>
  <si>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</si>
  <si>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</si>
  <si>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</si>
  <si>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</si>
  <si>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</si>
  <si>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</si>
  <si>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</si>
  <si>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</si>
  <si>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</si>
  <si>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</si>
  <si>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</si>
  <si>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</si>
  <si>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</si>
  <si>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</si>
  <si>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</si>
  <si>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</si>
  <si>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</si>
  <si>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</si>
  <si>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</si>
  <si>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</si>
  <si>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</si>
  <si>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</si>
  <si>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</si>
  <si>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</si>
  <si>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</si>
  <si>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</si>
  <si>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</si>
  <si>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</si>
  <si>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</si>
  <si>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</si>
  <si>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</si>
  <si>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</si>
  <si>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</si>
  <si>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</si>
  <si>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</si>
  <si>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</si>
  <si>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</si>
  <si>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</si>
  <si>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</si>
  <si>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</si>
  <si>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</si>
  <si>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</si>
  <si>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</si>
  <si>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</si>
  <si>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</si>
  <si>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</si>
  <si>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</si>
  <si>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</si>
  <si>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</si>
  <si>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</si>
  <si>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</si>
  <si>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</si>
  <si>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</si>
  <si>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</si>
  <si>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</si>
  <si>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</si>
  <si>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</si>
  <si>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</si>
  <si>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</si>
  <si>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</si>
  <si>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</si>
  <si>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</si>
  <si>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</si>
  <si>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</si>
  <si>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</si>
  <si>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</si>
  <si>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</si>
  <si>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</si>
  <si>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</si>
  <si>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</si>
  <si>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</si>
  <si>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</si>
  <si>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</si>
  <si>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</si>
  <si>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</si>
  <si>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</si>
  <si>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</si>
  <si>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</si>
  <si>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</si>
  <si>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</si>
  <si>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</si>
  <si>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</si>
  <si>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</si>
  <si>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</si>
  <si>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</si>
  <si>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</si>
  <si>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</si>
  <si>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</si>
  <si>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</si>
  <si>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</si>
  <si>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</si>
  <si>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</si>
  <si>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</si>
  <si>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</si>
  <si>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</si>
  <si>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</si>
  <si>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</si>
  <si>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</si>
  <si>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</si>
  <si>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</si>
  <si>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</si>
  <si>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</si>
  <si>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</si>
  <si>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</si>
  <si>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</si>
  <si>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</si>
  <si>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</si>
  <si>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</si>
  <si>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</si>
  <si>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</si>
  <si>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</si>
  <si>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</si>
  <si>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</si>
  <si>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</si>
  <si>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</si>
  <si>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</si>
  <si>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</si>
  <si>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</si>
  <si>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</si>
  <si>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</si>
  <si>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</si>
  <si>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</si>
  <si>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</si>
  <si>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</si>
  <si>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</si>
  <si>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</si>
  <si>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</si>
  <si>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</si>
  <si>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</si>
  <si>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</si>
  <si>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</si>
  <si>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</si>
  <si>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</si>
  <si>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</si>
  <si>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</si>
  <si>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</si>
  <si>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</si>
  <si>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</si>
  <si>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</si>
  <si>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</si>
  <si>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</si>
  <si>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</si>
  <si>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</si>
  <si>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</si>
  <si>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</si>
  <si>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</si>
  <si>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</si>
  <si>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</si>
  <si>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</si>
  <si>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</si>
  <si>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</si>
  <si>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</si>
  <si>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</si>
  <si>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</si>
  <si>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</si>
  <si>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</si>
  <si>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</si>
  <si>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</si>
  <si>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</si>
  <si>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</si>
  <si>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</si>
  <si>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</si>
  <si>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</si>
  <si>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</si>
  <si>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</si>
  <si>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</si>
  <si>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</si>
  <si>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</si>
  <si>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</si>
  <si>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</si>
  <si>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</si>
  <si>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</si>
  <si>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</si>
  <si>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</si>
  <si>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</si>
  <si>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</si>
  <si>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</si>
  <si>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</si>
  <si>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</si>
  <si>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</si>
  <si>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</si>
  <si>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</si>
  <si>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</si>
  <si>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</si>
  <si>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</si>
  <si>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</si>
  <si>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</si>
  <si>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</si>
  <si>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</si>
  <si>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</si>
  <si>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</si>
  <si>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</si>
  <si>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</si>
  <si>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</si>
  <si>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</si>
  <si>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</si>
  <si>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</si>
  <si>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</si>
  <si>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</si>
  <si>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</si>
  <si>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</si>
  <si>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</si>
  <si>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</si>
  <si>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</si>
  <si>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</si>
  <si>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</si>
  <si>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</si>
  <si>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</si>
  <si>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</si>
  <si>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</si>
  <si>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</si>
  <si>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</si>
  <si>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</si>
  <si>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</si>
  <si>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</si>
  <si>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</si>
  <si>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</si>
  <si>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</si>
  <si>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</si>
  <si>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</si>
  <si>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</si>
  <si>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</si>
  <si>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</si>
  <si>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</si>
  <si>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</si>
  <si>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</si>
  <si>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</si>
  <si>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</si>
  <si>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</si>
  <si>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</si>
  <si>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</si>
  <si>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</si>
  <si>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</si>
  <si>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</si>
  <si>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</si>
  <si>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</si>
  <si>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</si>
  <si>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</si>
  <si>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</si>
  <si>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</si>
  <si>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</si>
  <si>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</si>
  <si>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</si>
  <si>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</si>
  <si>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</si>
  <si>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</si>
  <si>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</si>
  <si>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</si>
  <si>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</si>
  <si>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</si>
  <si>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</si>
  <si>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</si>
  <si>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</si>
  <si>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</si>
  <si>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</si>
  <si>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</si>
  <si>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</si>
  <si>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</si>
  <si>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</si>
  <si>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</si>
  <si>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</si>
  <si>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</si>
  <si>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</si>
  <si>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</si>
  <si>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</si>
  <si>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</si>
  <si>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</si>
  <si>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</si>
  <si>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</si>
  <si>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</si>
  <si>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</si>
  <si>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</si>
  <si>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</si>
  <si>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</si>
  <si>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</si>
  <si>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</si>
  <si>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</si>
  <si>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</si>
  <si>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</si>
  <si>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</si>
  <si>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</si>
  <si>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</si>
  <si>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</si>
  <si>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</si>
  <si>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</si>
  <si>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</si>
  <si>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</si>
  <si>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</si>
  <si>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</si>
  <si>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</si>
  <si>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</si>
  <si>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</si>
  <si>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</si>
  <si>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</si>
  <si>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</si>
  <si>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</si>
  <si>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</si>
  <si>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</si>
  <si>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</si>
  <si>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</si>
  <si>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</si>
  <si>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</si>
  <si>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</si>
  <si>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</si>
  <si>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</si>
  <si>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</si>
  <si>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</si>
  <si>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</si>
  <si>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</si>
  <si>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</si>
  <si>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</si>
  <si>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</si>
  <si>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</si>
  <si>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</si>
  <si>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</si>
  <si>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</si>
  <si>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</si>
  <si>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</si>
  <si>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</si>
  <si>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</si>
  <si>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</si>
  <si>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</si>
  <si>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</si>
  <si>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</si>
  <si>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</si>
  <si>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</si>
  <si>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</si>
  <si>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</si>
  <si>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</si>
  <si>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</si>
  <si>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</si>
  <si>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</si>
  <si>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</si>
  <si>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</si>
  <si>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</si>
  <si>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</si>
  <si>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</si>
  <si>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</si>
  <si>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</si>
  <si>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</si>
  <si>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</si>
  <si>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</si>
  <si>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</si>
  <si>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</si>
  <si>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</si>
  <si>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</si>
  <si>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</si>
  <si>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</si>
  <si>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</si>
  <si>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</si>
  <si>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</si>
  <si>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</si>
  <si>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</si>
  <si>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</si>
  <si>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</si>
  <si>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</si>
  <si>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</si>
  <si>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</si>
  <si>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</si>
  <si>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</si>
  <si>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</si>
  <si>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</si>
  <si>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</si>
  <si>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</si>
  <si>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</si>
  <si>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</si>
  <si>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</si>
  <si>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</si>
  <si>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</si>
  <si>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</si>
  <si>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</si>
  <si>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</si>
  <si>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</si>
  <si>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</si>
  <si>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</si>
  <si>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</si>
  <si>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</si>
  <si>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</si>
  <si>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</si>
  <si>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</si>
  <si>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</si>
  <si>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</si>
  <si>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</si>
  <si>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</si>
  <si>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</si>
  <si>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</si>
  <si>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</si>
  <si>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</si>
  <si>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</si>
  <si>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</si>
  <si>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</si>
  <si>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</si>
  <si>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</si>
  <si>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</si>
  <si>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</si>
  <si>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</si>
  <si>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</si>
  <si>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</si>
  <si>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</si>
  <si>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</si>
  <si>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</si>
  <si>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</si>
  <si>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</si>
  <si>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</si>
  <si>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</si>
  <si>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</si>
  <si>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</si>
  <si>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</si>
  <si>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</si>
  <si>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</si>
  <si>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</si>
  <si>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</si>
  <si>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</si>
  <si>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</si>
  <si>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</si>
  <si>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</si>
  <si>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</si>
  <si>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</si>
  <si>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</si>
  <si>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</si>
  <si>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</si>
  <si>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</si>
  <si>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</si>
  <si>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</si>
  <si>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</si>
  <si>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</si>
  <si>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</si>
  <si>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</si>
  <si>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</si>
  <si>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</si>
  <si>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</si>
  <si>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</si>
  <si>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</si>
  <si>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</si>
  <si>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</si>
  <si>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</si>
  <si>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</si>
  <si>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</si>
  <si>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</si>
  <si>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</si>
  <si>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</si>
  <si>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</si>
  <si>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</si>
  <si>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</si>
  <si>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</si>
  <si>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</si>
  <si>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</si>
  <si>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</si>
  <si>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</si>
  <si>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</si>
  <si>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</si>
  <si>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</si>
  <si>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</si>
  <si>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</si>
  <si>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</si>
  <si>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</si>
  <si>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</si>
  <si>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</si>
  <si>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</si>
  <si>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</si>
  <si>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</si>
  <si>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</si>
  <si>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</si>
  <si>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</si>
  <si>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</si>
  <si>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</si>
  <si>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</si>
  <si>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</si>
  <si>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</si>
  <si>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</si>
  <si>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</si>
  <si>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</si>
  <si>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</si>
  <si>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</si>
  <si>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</si>
  <si>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</si>
  <si>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</si>
  <si>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</si>
  <si>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</si>
  <si>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</si>
  <si>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</si>
  <si>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</si>
  <si>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</si>
  <si>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</si>
  <si>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</si>
  <si>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</si>
  <si>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</si>
  <si>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</si>
  <si>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</si>
  <si>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</si>
  <si>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</si>
  <si>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</si>
  <si>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</si>
  <si>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</si>
  <si>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</si>
  <si>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</si>
  <si>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</si>
  <si>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</si>
  <si>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</si>
  <si>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</si>
  <si>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</si>
  <si>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</si>
  <si>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</si>
  <si>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</si>
  <si>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</si>
  <si>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</si>
  <si>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</si>
  <si>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</si>
  <si>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</si>
  <si>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</si>
  <si>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</si>
  <si>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</si>
  <si>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</si>
  <si>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</si>
  <si>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</si>
  <si>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</si>
  <si>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</si>
  <si>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</si>
  <si>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</si>
  <si>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</si>
  <si>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</si>
  <si>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</si>
  <si>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</si>
  <si>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</si>
  <si>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</si>
  <si>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</si>
  <si>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</si>
  <si>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</si>
  <si>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</si>
  <si>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</si>
  <si>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</si>
  <si>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</si>
  <si>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</si>
  <si>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</si>
  <si>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</si>
  <si>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</si>
  <si>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</si>
  <si>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</si>
  <si>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</si>
  <si>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</si>
  <si>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</si>
  <si>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</si>
  <si>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</si>
  <si>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</si>
  <si>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</si>
  <si>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</si>
  <si>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</si>
  <si>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</si>
  <si>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</si>
  <si>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</si>
  <si>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</si>
  <si>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</si>
  <si>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</si>
  <si>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</si>
  <si>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</si>
  <si>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</si>
  <si>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</si>
  <si>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</si>
  <si>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</si>
  <si>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</si>
  <si>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</si>
  <si>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</si>
  <si>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</si>
  <si>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</si>
  <si>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</si>
  <si>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</si>
  <si>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</si>
  <si>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</si>
  <si>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</si>
  <si>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</si>
  <si>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</si>
  <si>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</si>
  <si>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</si>
  <si>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</si>
  <si>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</si>
  <si>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</si>
  <si>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</si>
  <si>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</si>
  <si>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</si>
  <si>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</si>
  <si>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</si>
  <si>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</si>
  <si>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</si>
  <si>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</si>
  <si>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</si>
  <si>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</si>
  <si>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</si>
  <si>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</si>
  <si>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</si>
  <si>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</si>
  <si>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</si>
  <si>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</si>
  <si>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</si>
  <si>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</si>
  <si>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</si>
  <si>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</si>
  <si>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</si>
  <si>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</si>
  <si>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</si>
  <si>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</si>
  <si>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</si>
  <si>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</si>
  <si>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</si>
  <si>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</si>
  <si>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</si>
  <si>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</si>
  <si>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</si>
  <si>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</si>
  <si>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</si>
  <si>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</si>
  <si>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</si>
  <si>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</si>
  <si>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</si>
  <si>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</si>
  <si>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</si>
  <si>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</si>
  <si>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</si>
  <si>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</si>
  <si>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</si>
  <si>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</si>
  <si>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</si>
  <si>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</si>
  <si>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</si>
  <si>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</si>
  <si>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</si>
  <si>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</si>
  <si>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</si>
  <si>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</si>
  <si>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</si>
  <si>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</si>
  <si>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</si>
  <si>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</si>
  <si>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</si>
  <si>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</si>
  <si>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</si>
  <si>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</si>
  <si>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</si>
  <si>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</si>
  <si>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</si>
  <si>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</si>
  <si>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</si>
  <si>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</si>
  <si>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</si>
  <si>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</si>
  <si>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</si>
  <si>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</si>
  <si>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</si>
  <si>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</si>
  <si>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</si>
  <si>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</si>
  <si>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</si>
  <si>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</si>
  <si>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</si>
  <si>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</si>
  <si>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</si>
  <si>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</si>
  <si>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</si>
  <si>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</si>
  <si>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</si>
  <si>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</si>
  <si>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</si>
  <si>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</si>
  <si>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</si>
  <si>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</si>
  <si>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</si>
  <si>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</si>
  <si>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</si>
  <si>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</si>
  <si>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</si>
  <si>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</si>
  <si>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</si>
  <si>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</si>
  <si>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</si>
  <si>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</si>
  <si>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</si>
  <si>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</si>
  <si>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</si>
  <si>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</si>
  <si>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</si>
  <si>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</si>
  <si>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</si>
  <si>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</si>
  <si>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</si>
  <si>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</si>
  <si>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</si>
  <si>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</si>
  <si>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</si>
  <si>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</si>
  <si>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</si>
  <si>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</si>
  <si>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</si>
  <si>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</si>
  <si>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</si>
  <si>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</si>
  <si>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</si>
  <si>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</si>
  <si>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</si>
  <si>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</si>
  <si>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</si>
  <si>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</si>
  <si>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</si>
  <si>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</si>
  <si>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</si>
  <si>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</si>
  <si>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</si>
  <si>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</si>
  <si>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</si>
  <si>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</si>
  <si>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</si>
  <si>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</si>
  <si>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</si>
  <si>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</si>
  <si>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</si>
  <si>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</si>
  <si>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</si>
  <si>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</si>
  <si>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</si>
  <si>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</si>
  <si>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</si>
  <si>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</si>
  <si>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</si>
  <si>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</si>
  <si>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</si>
  <si>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</si>
  <si>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</si>
  <si>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</si>
  <si>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</si>
  <si>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</si>
  <si>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</si>
  <si>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</si>
  <si>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</si>
  <si>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</si>
  <si>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</si>
  <si>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</si>
  <si>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</si>
  <si>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</si>
  <si>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</si>
  <si>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</si>
  <si>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</si>
  <si>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</si>
  <si>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</si>
  <si>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</si>
  <si>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</si>
  <si>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</si>
  <si>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</si>
  <si>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</si>
  <si>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</si>
  <si>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</si>
  <si>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</si>
  <si>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</si>
  <si>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</si>
  <si>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</si>
  <si>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</si>
  <si>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</si>
  <si>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</si>
  <si>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</si>
  <si>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</si>
  <si>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</si>
  <si>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</si>
  <si>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</si>
  <si>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</si>
  <si>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</si>
  <si>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</si>
  <si>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</si>
  <si>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</si>
  <si>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</si>
  <si>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</si>
  <si>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</si>
  <si>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</si>
  <si>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</si>
  <si>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</si>
  <si>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</si>
  <si>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</si>
  <si>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</si>
  <si>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</si>
  <si>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</si>
  <si>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</si>
  <si>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</si>
  <si>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</si>
  <si>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</si>
  <si>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</si>
  <si>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</si>
  <si>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</si>
  <si>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</si>
  <si>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</si>
  <si>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</si>
  <si>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</si>
  <si>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</si>
  <si>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</si>
  <si>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</si>
  <si>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</si>
  <si>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</si>
  <si>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</si>
  <si>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</si>
  <si>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</si>
  <si>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</si>
  <si>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</si>
  <si>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</si>
  <si>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</si>
  <si>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</si>
  <si>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</si>
  <si>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</si>
  <si>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</si>
  <si>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</si>
  <si>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</si>
  <si>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</si>
  <si>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</si>
  <si>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</si>
  <si>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</si>
  <si>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</si>
  <si>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</si>
  <si>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</si>
  <si>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</si>
  <si>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</si>
  <si>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</si>
  <si>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</si>
  <si>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</si>
  <si>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</si>
  <si>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</si>
  <si>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</si>
  <si>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</si>
  <si>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</si>
  <si>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</si>
  <si>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</si>
  <si>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</si>
  <si>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</si>
  <si>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</si>
  <si>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</si>
  <si>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</si>
  <si>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</si>
  <si>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</si>
  <si>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</si>
  <si>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</si>
  <si>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</si>
  <si>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</si>
  <si>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</si>
  <si>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</si>
  <si>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</si>
  <si>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</si>
  <si>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</si>
  <si>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</si>
  <si>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</si>
  <si>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</si>
  <si>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</si>
  <si>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</si>
  <si>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</si>
  <si>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</si>
  <si>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</si>
  <si>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</si>
  <si>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</si>
  <si>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</si>
  <si>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</si>
  <si>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</si>
  <si>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</si>
  <si>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</si>
  <si>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</si>
  <si>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</si>
  <si>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</si>
  <si>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</si>
  <si>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</si>
  <si>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</si>
  <si>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</si>
  <si>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</si>
  <si>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</si>
  <si>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</si>
  <si>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</si>
  <si>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</si>
  <si>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</si>
  <si>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</si>
  <si>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</si>
  <si>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</si>
  <si>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</si>
  <si>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</si>
  <si>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</si>
  <si>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</si>
  <si>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</si>
  <si>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</si>
  <si>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</si>
  <si>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</si>
  <si>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</si>
  <si>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</si>
  <si>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</si>
  <si>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</si>
  <si>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</si>
  <si>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</si>
  <si>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</si>
  <si>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</si>
  <si>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</si>
  <si>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</si>
  <si>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</si>
  <si>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</si>
  <si>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</si>
  <si>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</si>
  <si>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</si>
  <si>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</si>
  <si>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</si>
  <si>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</si>
  <si>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</si>
  <si>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</si>
  <si>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</si>
  <si>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</si>
  <si>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</si>
  <si>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</si>
  <si>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</si>
  <si>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</si>
  <si>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</si>
  <si>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</si>
  <si>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</si>
  <si>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</si>
  <si>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</si>
  <si>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</si>
  <si>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</si>
  <si>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</si>
  <si>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</si>
  <si>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</si>
  <si>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</si>
  <si>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</si>
  <si>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</si>
  <si>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</si>
  <si>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</si>
  <si>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</si>
  <si>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</si>
  <si>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</si>
  <si>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</si>
  <si>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</si>
  <si>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</si>
  <si>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</si>
  <si>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</si>
  <si>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</si>
  <si>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</si>
  <si>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</si>
  <si>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</si>
  <si>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</si>
  <si>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</si>
  <si>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</si>
  <si>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</si>
  <si>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</si>
  <si>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</si>
  <si>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</si>
  <si>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</si>
  <si>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</si>
  <si>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</si>
  <si>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</si>
  <si>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</si>
  <si>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</si>
  <si>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</si>
  <si>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</si>
  <si>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</si>
  <si>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</si>
  <si>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</si>
  <si>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</si>
  <si>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</si>
  <si>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</si>
  <si>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</si>
  <si>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</si>
  <si>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</si>
  <si>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</si>
  <si>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</si>
  <si>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</si>
  <si>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</si>
  <si>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</si>
  <si>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</si>
  <si>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</si>
  <si>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</si>
  <si>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</si>
  <si>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</si>
  <si>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</si>
  <si>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</si>
  <si>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</si>
  <si>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</si>
  <si>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</si>
  <si>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</si>
  <si>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</si>
  <si>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</si>
  <si>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</si>
  <si>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</si>
  <si>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</si>
  <si>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</si>
  <si>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</si>
  <si>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</si>
  <si>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</si>
  <si>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</si>
  <si>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</si>
  <si>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</si>
  <si>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</si>
  <si>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</si>
  <si>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</si>
  <si>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</si>
  <si>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</si>
  <si>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</si>
  <si>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</si>
  <si>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</si>
  <si>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</si>
  <si>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</si>
  <si>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</si>
  <si>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</si>
  <si>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</si>
  <si>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</si>
  <si>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</si>
  <si>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</si>
  <si>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</si>
  <si>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</si>
  <si>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</si>
  <si>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</si>
  <si>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</si>
  <si>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</si>
  <si>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</si>
  <si>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</si>
  <si>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</si>
  <si>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</si>
  <si>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</si>
  <si>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</si>
  <si>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</si>
  <si>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</si>
  <si>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</si>
  <si>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</si>
  <si>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</si>
  <si>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</si>
  <si>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</si>
  <si>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</si>
  <si>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</si>
  <si>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</si>
  <si>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</si>
  <si>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</si>
  <si>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</si>
  <si>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</si>
  <si>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</si>
  <si>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</si>
  <si>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</si>
  <si>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</si>
  <si>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</si>
  <si>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</si>
  <si>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</si>
  <si>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</si>
  <si>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</si>
  <si>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</si>
  <si>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</si>
  <si>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</si>
  <si>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</si>
  <si>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</si>
  <si>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</si>
  <si>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</si>
  <si>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</si>
  <si>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</si>
  <si>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</si>
  <si>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</si>
  <si>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</si>
  <si>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</si>
  <si>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</si>
  <si>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</si>
  <si>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</si>
  <si>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</si>
  <si>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</si>
  <si>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</si>
  <si>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</si>
  <si>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</si>
  <si>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</si>
  <si>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</si>
  <si>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</si>
  <si>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</si>
  <si>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</si>
  <si>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</si>
  <si>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</si>
  <si>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</si>
  <si>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</si>
  <si>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</si>
  <si>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</si>
  <si>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</si>
  <si>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</si>
  <si>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</si>
  <si>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</si>
  <si>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</si>
  <si>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</si>
  <si>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</si>
  <si>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</si>
  <si>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</si>
  <si>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</si>
  <si>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</si>
  <si>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</si>
  <si>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</si>
  <si>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</si>
  <si>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</si>
  <si>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</si>
  <si>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</si>
  <si>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</si>
  <si>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</si>
  <si>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</si>
  <si>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</si>
  <si>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</si>
  <si>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</si>
  <si>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</si>
  <si>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</si>
  <si>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</si>
  <si>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</si>
  <si>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</si>
  <si>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</si>
  <si>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</si>
  <si>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</si>
  <si>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</si>
  <si>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</si>
  <si>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</si>
  <si>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</si>
  <si>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</si>
  <si>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</si>
  <si>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</si>
  <si>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</si>
  <si>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</si>
  <si>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</si>
  <si>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</si>
  <si>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</si>
  <si>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</si>
  <si>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</si>
  <si>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</si>
  <si>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</si>
  <si>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</si>
  <si>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</si>
  <si>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</si>
  <si>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</si>
  <si>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</si>
  <si>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</si>
  <si>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</si>
  <si>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</si>
  <si>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</si>
  <si>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</si>
  <si>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</si>
  <si>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</si>
  <si>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</si>
  <si>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</si>
  <si>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</si>
  <si>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</si>
  <si>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</si>
  <si>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</si>
  <si>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</si>
  <si>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</si>
  <si>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</si>
  <si>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</si>
  <si>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</si>
  <si>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</si>
  <si>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</si>
  <si>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</si>
  <si>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</si>
  <si>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</si>
  <si>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</si>
  <si>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</si>
  <si>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</si>
  <si>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</si>
  <si>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</si>
  <si>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</si>
  <si>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</si>
  <si>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</si>
  <si>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</si>
  <si>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</si>
  <si>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</si>
  <si>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</si>
  <si>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</si>
  <si>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</si>
  <si>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</si>
  <si>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</si>
  <si>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</si>
  <si>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</si>
  <si>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</si>
  <si>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</si>
  <si>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</si>
  <si>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</si>
  <si>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</si>
  <si>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</si>
  <si>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</si>
  <si>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</si>
  <si>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</si>
  <si>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</si>
  <si>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</si>
  <si>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</si>
  <si>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</si>
  <si>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</si>
  <si>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</si>
  <si>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</si>
  <si>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</si>
  <si>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</si>
  <si>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</si>
  <si>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</si>
  <si>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</si>
  <si>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</si>
  <si>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</si>
  <si>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</si>
  <si>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</si>
  <si>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</si>
  <si>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</si>
  <si>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</si>
  <si>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</si>
  <si>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</si>
  <si>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</si>
  <si>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</si>
  <si>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</si>
  <si>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</si>
  <si>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</si>
  <si>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</si>
  <si>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</si>
  <si>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</si>
  <si>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</si>
  <si>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</si>
  <si>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</si>
  <si>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</si>
  <si>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</si>
  <si>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</si>
  <si>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</si>
  <si>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</si>
  <si>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</si>
  <si>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</si>
  <si>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</si>
  <si>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</si>
  <si>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</si>
  <si>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</si>
  <si>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</si>
  <si>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</si>
  <si>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</si>
  <si>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</si>
  <si>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</si>
  <si>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</si>
  <si>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</si>
  <si>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</si>
  <si>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</si>
  <si>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</si>
  <si>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</si>
  <si>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</si>
  <si>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</si>
  <si>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</si>
  <si>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</si>
  <si>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</si>
  <si>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</si>
  <si>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</si>
  <si>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</si>
  <si>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</si>
  <si>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</si>
  <si>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</si>
  <si>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</si>
  <si>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</si>
  <si>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</si>
  <si>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</si>
  <si>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</si>
  <si>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</si>
  <si>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</si>
  <si>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</si>
  <si>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</si>
  <si>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</si>
  <si>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</si>
  <si>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</si>
  <si>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</si>
  <si>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</si>
  <si>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</si>
  <si>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</si>
  <si>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</si>
  <si>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</si>
  <si>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</si>
  <si>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</si>
  <si>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</si>
  <si>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</si>
  <si>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</si>
  <si>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</si>
  <si>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</si>
  <si>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</si>
  <si>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</si>
  <si>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</si>
  <si>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</si>
  <si>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</si>
  <si>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</si>
  <si>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</si>
  <si>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</si>
  <si>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</si>
  <si>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</si>
  <si>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</si>
  <si>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</si>
  <si>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</si>
  <si>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</si>
  <si>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</si>
  <si>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</si>
  <si>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</si>
  <si>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</si>
  <si>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</si>
  <si>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</si>
  <si>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</si>
  <si>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</si>
  <si>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</si>
  <si>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</si>
  <si>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</si>
  <si>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</si>
  <si>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</si>
  <si>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</si>
  <si>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</si>
  <si>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</si>
  <si>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</si>
  <si>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</si>
  <si>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</si>
  <si>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</si>
  <si>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</si>
  <si>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</si>
  <si>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</si>
  <si>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</si>
  <si>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</si>
  <si>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</si>
  <si>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</si>
  <si>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</si>
  <si>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</si>
  <si>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</si>
  <si>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</si>
  <si>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</si>
  <si>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</si>
  <si>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</si>
  <si>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</si>
  <si>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</si>
  <si>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</si>
  <si>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</si>
  <si>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</si>
  <si>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</si>
  <si>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</si>
  <si>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</si>
  <si>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</si>
  <si>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</si>
  <si>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</si>
  <si>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</si>
  <si>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</si>
  <si>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</si>
  <si>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</si>
  <si>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</si>
  <si>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</si>
  <si>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</si>
  <si>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</si>
  <si>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</si>
  <si>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</si>
  <si>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</si>
  <si>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</si>
  <si>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</si>
  <si>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</si>
  <si>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</si>
  <si>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</si>
  <si>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</si>
  <si>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</si>
  <si>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</si>
  <si>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</si>
  <si>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</si>
  <si>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</si>
  <si>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</si>
  <si>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</si>
  <si>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</si>
  <si>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</si>
  <si>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</si>
  <si>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</si>
  <si>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</si>
  <si>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</si>
  <si>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</si>
  <si>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</si>
  <si>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</si>
  <si>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</si>
  <si>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</si>
  <si>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</si>
  <si>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</si>
  <si>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</si>
  <si>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</si>
  <si>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</si>
  <si>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</si>
  <si>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</si>
  <si>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</si>
  <si>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</si>
  <si>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</si>
  <si>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</si>
  <si>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</si>
  <si>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</si>
  <si>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</si>
  <si>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</si>
  <si>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</si>
  <si>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</si>
  <si>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</si>
  <si>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</si>
  <si>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</si>
  <si>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</si>
  <si>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</si>
  <si>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</si>
  <si>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</si>
  <si>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</si>
  <si>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</si>
  <si>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</si>
  <si>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</si>
  <si>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</si>
  <si>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</si>
  <si>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</si>
  <si>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</si>
  <si>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</si>
  <si>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</si>
  <si>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</si>
  <si>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</si>
  <si>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</si>
  <si>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</si>
  <si>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</si>
  <si>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</si>
  <si>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</si>
  <si>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</si>
  <si>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</si>
  <si>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</si>
  <si>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</si>
  <si>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</si>
  <si>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</si>
  <si>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</si>
  <si>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</si>
  <si>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</si>
  <si>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</si>
  <si>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</si>
  <si>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</si>
  <si>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</si>
  <si>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</si>
  <si>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</si>
  <si>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</si>
  <si>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</si>
  <si>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</si>
  <si>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</si>
  <si>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</si>
  <si>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</si>
  <si>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</si>
  <si>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</si>
  <si>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</si>
  <si>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</si>
  <si>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</si>
  <si>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</si>
  <si>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</si>
  <si>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</si>
  <si>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</si>
  <si>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</si>
  <si>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</si>
  <si>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</si>
  <si>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</si>
  <si>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</si>
  <si>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</si>
  <si>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</si>
  <si>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</si>
  <si>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</si>
  <si>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</si>
  <si>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</si>
  <si>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</si>
  <si>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</si>
  <si>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</si>
  <si>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</si>
  <si>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</si>
  <si>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</si>
  <si>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</si>
  <si>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</si>
  <si>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</si>
  <si>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</si>
  <si>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</si>
  <si>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</si>
  <si>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</si>
  <si>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</si>
  <si>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</si>
  <si>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</si>
  <si>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</si>
  <si>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</si>
  <si>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</si>
  <si>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</si>
  <si>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</si>
  <si>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</si>
  <si>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</si>
  <si>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</si>
  <si>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</si>
  <si>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</si>
  <si>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</si>
  <si>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</si>
  <si>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</si>
  <si>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</si>
  <si>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</si>
  <si>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</si>
  <si>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</si>
  <si>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</si>
  <si>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</si>
  <si>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</si>
  <si>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</si>
  <si>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</si>
  <si>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</si>
  <si>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</si>
  <si>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</si>
  <si>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</si>
  <si>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</si>
  <si>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</si>
  <si>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</si>
  <si>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</si>
  <si>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</si>
  <si>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</si>
  <si>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</si>
  <si>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</si>
  <si>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</si>
  <si>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</si>
  <si>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</si>
  <si>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</si>
  <si>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</si>
  <si>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</si>
  <si>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</si>
  <si>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</si>
  <si>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</si>
  <si>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</si>
  <si>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</si>
  <si>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</si>
  <si>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</si>
  <si>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</si>
  <si>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</si>
  <si>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</si>
  <si>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</si>
  <si>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</si>
  <si>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</si>
  <si>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</si>
  <si>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</si>
  <si>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</si>
  <si>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</si>
  <si>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</si>
  <si>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</si>
  <si>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</si>
  <si>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</si>
  <si>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</si>
  <si>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</si>
  <si>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</si>
  <si>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</si>
  <si>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</si>
  <si>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</si>
  <si>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</si>
  <si>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</si>
  <si>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</si>
  <si>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</si>
  <si>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</si>
  <si>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</si>
  <si>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</si>
  <si>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</si>
  <si>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</si>
  <si>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</si>
  <si>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</si>
  <si>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</si>
  <si>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</si>
  <si>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</si>
  <si>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</si>
  <si>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</si>
  <si>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</si>
  <si>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</si>
  <si>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</si>
  <si>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</si>
  <si>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</si>
  <si>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</si>
  <si>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</si>
  <si>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</si>
  <si>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</si>
  <si>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</si>
  <si>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</si>
  <si>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</si>
  <si>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</si>
  <si>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</si>
  <si>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</si>
  <si>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</si>
  <si>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</si>
  <si>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</si>
  <si>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</si>
  <si>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</si>
  <si>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</si>
  <si>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</si>
  <si>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</si>
  <si>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</si>
  <si>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</si>
  <si>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</si>
  <si>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</si>
  <si>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</si>
  <si>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</si>
  <si>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</si>
  <si>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</si>
  <si>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</si>
  <si>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</si>
  <si>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</si>
  <si>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</si>
  <si>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</si>
  <si>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</si>
  <si>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</si>
  <si>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</si>
  <si>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</si>
  <si>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</si>
  <si>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</si>
  <si>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</si>
  <si>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</si>
  <si>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</si>
  <si>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</si>
  <si>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</si>
  <si>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</si>
  <si>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</si>
  <si>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</si>
  <si>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</si>
  <si>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</si>
  <si>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</si>
  <si>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</si>
  <si>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</si>
  <si>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</si>
  <si>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</si>
  <si>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</si>
  <si>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</si>
  <si>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</si>
  <si>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</si>
  <si>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</si>
  <si>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</si>
  <si>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</si>
  <si>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</si>
  <si>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</si>
  <si>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</si>
  <si>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</si>
  <si>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</si>
  <si>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</si>
  <si>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</si>
  <si>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</si>
  <si>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</si>
  <si>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</si>
  <si>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</si>
  <si>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</si>
  <si>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</si>
  <si>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</si>
  <si>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</si>
  <si>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</si>
  <si>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</si>
  <si>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</si>
  <si>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</si>
  <si>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</si>
  <si>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</si>
  <si>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</si>
  <si>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</si>
  <si>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</si>
  <si>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</si>
  <si>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</si>
  <si>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</si>
  <si>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</si>
  <si>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</si>
  <si>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</si>
  <si>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</si>
  <si>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</si>
  <si>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</si>
  <si>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</si>
  <si>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</si>
  <si>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</si>
  <si>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</si>
  <si>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</si>
  <si>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</si>
  <si>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</si>
  <si>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</si>
  <si>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</si>
  <si>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</si>
  <si>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</si>
  <si>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</si>
  <si>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</si>
  <si>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</si>
  <si>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</si>
  <si>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</si>
  <si>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</si>
  <si>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</si>
  <si>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</si>
  <si>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</si>
  <si>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</si>
  <si>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</si>
  <si>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</si>
  <si>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</si>
  <si>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</si>
  <si>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</si>
  <si>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</si>
  <si>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</si>
  <si>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</si>
  <si>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</si>
  <si>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</si>
  <si>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</si>
  <si>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</si>
  <si>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</si>
  <si>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</si>
  <si>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</si>
  <si>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</si>
  <si>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</si>
  <si>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</si>
  <si>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</si>
  <si>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</si>
  <si>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</si>
  <si>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</si>
  <si>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</si>
  <si>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</si>
  <si>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</si>
  <si>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</si>
  <si>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</si>
  <si>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</si>
  <si>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</si>
  <si>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</si>
  <si>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</si>
  <si>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</si>
  <si>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</si>
  <si>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</si>
  <si>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</si>
  <si>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</si>
  <si>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</si>
  <si>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</si>
  <si>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</si>
  <si>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</si>
  <si>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</si>
  <si>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</si>
  <si>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</si>
  <si>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</si>
  <si>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</si>
  <si>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</si>
  <si>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</si>
  <si>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</si>
  <si>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</si>
  <si>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</si>
  <si>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</si>
  <si>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</si>
  <si>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</si>
  <si>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</si>
  <si>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</si>
  <si>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</si>
  <si>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</si>
  <si>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</si>
  <si>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</si>
  <si>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</si>
  <si>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</si>
  <si>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</si>
  <si>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</si>
  <si>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</si>
  <si>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</si>
  <si>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</si>
  <si>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</si>
  <si>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</si>
  <si>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</si>
  <si>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</si>
  <si>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</si>
  <si>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</si>
  <si>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</si>
  <si>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</si>
  <si>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</si>
  <si>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</si>
  <si>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</si>
  <si>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</si>
  <si>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</si>
  <si>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</si>
  <si>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</si>
  <si>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</si>
  <si>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</si>
  <si>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</si>
  <si>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</si>
  <si>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</si>
  <si>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</si>
  <si>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</si>
  <si>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</si>
  <si>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</si>
  <si>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</si>
  <si>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</si>
  <si>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</si>
  <si>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</si>
  <si>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</si>
  <si>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</si>
  <si>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</si>
  <si>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</si>
  <si>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</si>
  <si>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</si>
  <si>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</si>
  <si>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</si>
  <si>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</si>
  <si>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</si>
  <si>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</si>
  <si>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</si>
  <si>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</si>
  <si>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</si>
  <si>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</si>
  <si>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</si>
  <si>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</si>
  <si>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</si>
  <si>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</si>
  <si>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</si>
  <si>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</si>
  <si>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</si>
  <si>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</si>
  <si>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</si>
  <si>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</si>
  <si>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</si>
  <si>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</si>
  <si>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</si>
  <si>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</si>
  <si>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</si>
  <si>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</si>
  <si>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</si>
  <si>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</si>
  <si>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</si>
  <si>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</si>
  <si>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</si>
  <si>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</si>
  <si>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</si>
  <si>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</si>
  <si>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</si>
  <si>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</si>
  <si>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</si>
  <si>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</si>
  <si>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</si>
  <si>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</si>
  <si>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</si>
  <si>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</si>
  <si>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</si>
  <si>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</si>
  <si>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</si>
  <si>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</si>
  <si>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</si>
  <si>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</si>
  <si>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</si>
  <si>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</si>
  <si>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</si>
  <si>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</si>
  <si>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</si>
  <si>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</si>
  <si>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</si>
  <si>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</si>
  <si>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</si>
  <si>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</si>
  <si>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</si>
  <si>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</si>
  <si>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</si>
  <si>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</si>
  <si>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</si>
  <si>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</si>
  <si>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</si>
  <si>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</si>
  <si>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</si>
  <si>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</si>
  <si>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</si>
  <si>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</si>
  <si>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</si>
  <si>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</si>
  <si>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</si>
  <si>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</si>
  <si>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</si>
  <si>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</si>
  <si>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</si>
  <si>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</si>
  <si>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</si>
  <si>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</si>
  <si>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</si>
  <si>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</si>
  <si>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</si>
  <si>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</si>
  <si>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</si>
  <si>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</si>
  <si>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</si>
  <si>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</si>
  <si>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</si>
  <si>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</si>
  <si>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</si>
  <si>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</si>
  <si>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</si>
  <si>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</si>
  <si>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</si>
  <si>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</si>
  <si>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</si>
  <si>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</si>
  <si>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</si>
  <si>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</si>
  <si>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</si>
  <si>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</si>
  <si>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</si>
  <si>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</si>
  <si>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</si>
  <si>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</si>
  <si>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</si>
  <si>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</si>
  <si>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</si>
  <si>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</si>
  <si>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</si>
  <si>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</si>
  <si>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</si>
  <si>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</si>
  <si>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</si>
  <si>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</si>
  <si>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</si>
  <si>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</si>
  <si>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</si>
  <si>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</si>
  <si>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</si>
  <si>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</si>
  <si>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</si>
  <si>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</si>
  <si>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</si>
  <si>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</si>
  <si>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</si>
  <si>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</si>
  <si>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</si>
  <si>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</si>
  <si>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</si>
  <si>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</si>
  <si>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</si>
  <si>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</si>
  <si>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</si>
  <si>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</si>
  <si>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</si>
  <si>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</si>
  <si>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</si>
  <si>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</si>
  <si>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</si>
  <si>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</si>
  <si>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</si>
  <si>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</si>
  <si>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</si>
  <si>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</si>
  <si>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</si>
  <si>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</si>
  <si>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</si>
  <si>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</si>
  <si>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</si>
  <si>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</si>
  <si>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</si>
  <si>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</si>
  <si>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</si>
  <si>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</si>
  <si>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</si>
  <si>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</si>
  <si>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</si>
  <si>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</si>
  <si>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</si>
  <si>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</si>
  <si>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</si>
  <si>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</si>
  <si>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</si>
  <si>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</si>
  <si>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</si>
  <si>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</si>
  <si>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</si>
  <si>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</si>
  <si>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</si>
  <si>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</si>
  <si>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</si>
  <si>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</si>
  <si>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</si>
  <si>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</si>
  <si>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</si>
  <si>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</si>
  <si>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</si>
  <si>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</si>
  <si>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</si>
  <si>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</si>
  <si>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</si>
  <si>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</si>
  <si>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</si>
  <si>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</si>
  <si>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</si>
  <si>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</si>
  <si>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</si>
  <si>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</si>
  <si>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</si>
  <si>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</si>
  <si>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</si>
  <si>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</si>
  <si>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</si>
  <si>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</si>
  <si>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</si>
  <si>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</si>
  <si>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</si>
  <si>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</si>
  <si>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</si>
  <si>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</si>
  <si>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</si>
  <si>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</si>
  <si>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</si>
  <si>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</si>
  <si>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</si>
  <si>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</si>
  <si>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</si>
  <si>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</si>
  <si>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</si>
  <si>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</si>
  <si>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</si>
  <si>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</si>
  <si>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</si>
  <si>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</si>
  <si>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</si>
  <si>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</si>
  <si>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</si>
  <si>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</si>
  <si>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</si>
  <si>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</si>
  <si>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</si>
  <si>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</si>
  <si>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</si>
  <si>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</si>
  <si>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</si>
  <si>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</si>
  <si>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</si>
  <si>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</si>
  <si>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</si>
  <si>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</si>
  <si>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</si>
  <si>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</si>
  <si>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</si>
  <si>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</si>
  <si>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</si>
  <si>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</si>
  <si>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</si>
  <si>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</si>
  <si>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</si>
  <si>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</si>
  <si>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</si>
  <si>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</si>
  <si>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</si>
  <si>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</si>
  <si>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</si>
  <si>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</si>
  <si>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</si>
  <si>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</si>
  <si>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</si>
  <si>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</si>
  <si>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</si>
  <si>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</si>
  <si>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</si>
  <si>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</si>
  <si>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</si>
  <si>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</si>
  <si>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</si>
  <si>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</si>
  <si>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</si>
  <si>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</si>
  <si>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</si>
  <si>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</si>
  <si>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</si>
  <si>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</si>
  <si>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</si>
  <si>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</si>
  <si>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</si>
  <si>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</si>
  <si>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</si>
  <si>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</si>
  <si>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</si>
  <si>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</si>
  <si>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</si>
  <si>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</si>
  <si>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</si>
  <si>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</si>
  <si>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</si>
  <si>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</si>
  <si>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</si>
  <si>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</si>
  <si>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</si>
  <si>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</si>
  <si>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</si>
  <si>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</si>
  <si>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</si>
  <si>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</si>
  <si>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</si>
  <si>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</si>
  <si>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</si>
  <si>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</si>
  <si>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</si>
  <si>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</si>
  <si>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</si>
  <si>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</si>
  <si>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</si>
  <si>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</si>
  <si>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</si>
  <si>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</si>
  <si>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</si>
  <si>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</si>
  <si>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</si>
  <si>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</si>
  <si>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</si>
  <si>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</si>
  <si>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</si>
  <si>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</si>
  <si>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</si>
  <si>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</si>
  <si>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</si>
  <si>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</si>
  <si>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</si>
  <si>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</si>
  <si>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</si>
  <si>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</si>
  <si>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</si>
  <si>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</si>
  <si>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</si>
  <si>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</si>
  <si>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</si>
  <si>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</si>
  <si>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</si>
  <si>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</si>
  <si>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</si>
  <si>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</si>
  <si>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</si>
  <si>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</si>
  <si>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</si>
  <si>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</si>
  <si>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</si>
  <si>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</si>
  <si>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</si>
  <si>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</si>
  <si>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</si>
  <si>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</si>
  <si>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</si>
  <si>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</si>
  <si>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</si>
  <si>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</si>
  <si>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</si>
  <si>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</si>
  <si>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</si>
  <si>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</si>
  <si>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</si>
  <si>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</si>
  <si>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</si>
  <si>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</si>
  <si>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</si>
  <si>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</si>
  <si>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</si>
  <si>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</si>
  <si>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</si>
  <si>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</si>
  <si>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</si>
  <si>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</si>
  <si>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</si>
  <si>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</si>
  <si>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</si>
  <si>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</si>
  <si>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</si>
  <si>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</si>
  <si>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</si>
  <si>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</si>
  <si>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</si>
  <si>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</si>
  <si>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</si>
  <si>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</si>
  <si>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</si>
  <si>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</si>
  <si>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</si>
  <si>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</si>
  <si>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</si>
  <si>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</si>
  <si>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</si>
  <si>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</si>
  <si>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</si>
  <si>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</si>
  <si>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</si>
  <si>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</si>
  <si>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</si>
  <si>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</si>
  <si>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</si>
  <si>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</si>
  <si>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</si>
  <si>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</si>
  <si>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</si>
  <si>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</si>
  <si>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</si>
  <si>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</si>
  <si>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</si>
  <si>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</si>
  <si>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</si>
  <si>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</si>
  <si>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</si>
  <si>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</si>
  <si>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</si>
  <si>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</si>
  <si>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</si>
  <si>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</si>
  <si>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</si>
  <si>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</si>
  <si>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</si>
  <si>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</si>
  <si>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</si>
  <si>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</si>
  <si>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</si>
  <si>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</si>
  <si>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</si>
  <si>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</si>
  <si>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</si>
  <si>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</si>
  <si>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</si>
  <si>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</si>
  <si>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</si>
  <si>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</si>
  <si>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</si>
  <si>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</si>
  <si>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</si>
  <si>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</si>
  <si>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</si>
  <si>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</si>
  <si>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</si>
  <si>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</si>
  <si>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</si>
  <si>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</si>
  <si>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</si>
  <si>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</si>
  <si>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</si>
  <si>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</si>
  <si>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</si>
  <si>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</si>
  <si>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</si>
  <si>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</si>
  <si>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</si>
  <si>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</si>
  <si>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</si>
  <si>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</si>
  <si>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</si>
  <si>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</si>
  <si>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</si>
  <si>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</si>
  <si>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</si>
  <si>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</si>
  <si>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</si>
  <si>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</si>
  <si>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</si>
  <si>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</si>
  <si>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</si>
  <si>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</si>
  <si>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</si>
  <si>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</si>
  <si>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</si>
  <si>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</si>
  <si>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</si>
  <si>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</si>
  <si>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</si>
  <si>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</si>
  <si>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</si>
  <si>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</si>
  <si>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</si>
  <si>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</si>
  <si>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</si>
  <si>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</si>
  <si>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</si>
  <si>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</si>
  <si>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</si>
  <si>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</si>
  <si>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</si>
  <si>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</si>
  <si>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</si>
  <si>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</si>
  <si>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</si>
  <si>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</si>
  <si>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</si>
  <si>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</si>
  <si>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</si>
  <si>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</si>
  <si>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</si>
  <si>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</si>
  <si>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</si>
  <si>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</si>
  <si>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</si>
  <si>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</si>
  <si>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</si>
  <si>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</si>
  <si>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</si>
  <si>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</si>
  <si>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</si>
  <si>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</si>
  <si>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</si>
  <si>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</si>
  <si>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</si>
  <si>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</si>
  <si>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</si>
  <si>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</si>
  <si>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</si>
  <si>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</si>
  <si>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</si>
  <si>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</si>
  <si>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</si>
  <si>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</si>
  <si>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</si>
  <si>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</si>
  <si>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</si>
  <si>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</si>
  <si>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</si>
  <si>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</si>
  <si>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</si>
  <si>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</si>
  <si>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</si>
  <si>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</si>
  <si>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</si>
  <si>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</si>
  <si>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</si>
  <si>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</si>
  <si>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</si>
  <si>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</si>
  <si>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</si>
  <si>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</si>
  <si>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</si>
  <si>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</si>
  <si>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</si>
  <si>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</si>
  <si>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</si>
  <si>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</si>
  <si>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</si>
  <si>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</si>
  <si>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</si>
  <si>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</si>
  <si>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</si>
  <si>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</si>
  <si>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</si>
  <si>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</si>
  <si>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</si>
  <si>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</si>
  <si>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</si>
  <si>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</si>
  <si>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</si>
  <si>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</si>
  <si>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</si>
  <si>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</si>
  <si>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</si>
  <si>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</si>
  <si>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</si>
  <si>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</si>
  <si>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</si>
  <si>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</si>
  <si>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</si>
  <si>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</si>
  <si>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</si>
  <si>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</si>
  <si>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</si>
  <si>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</si>
  <si>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</si>
  <si>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</si>
  <si>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</si>
  <si>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</si>
  <si>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</si>
  <si>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</si>
  <si>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</si>
  <si>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</si>
  <si>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</si>
  <si>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</si>
  <si>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</si>
  <si>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</si>
  <si>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</si>
  <si>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</si>
  <si>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</si>
  <si>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</si>
  <si>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</si>
  <si>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</si>
  <si>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</si>
  <si>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</si>
  <si>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</si>
  <si>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</si>
  <si>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</si>
  <si>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</si>
  <si>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</si>
  <si>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</si>
  <si>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</si>
  <si>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</si>
  <si>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</si>
  <si>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</si>
  <si>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</si>
  <si>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</si>
  <si>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</si>
  <si>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</si>
  <si>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</si>
  <si>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</si>
  <si>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</si>
  <si>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</si>
  <si>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</si>
  <si>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</si>
  <si>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</si>
  <si>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</si>
  <si>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</si>
  <si>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</si>
  <si>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</si>
  <si>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</si>
  <si>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</si>
  <si>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</si>
  <si>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</si>
  <si>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</si>
  <si>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</si>
  <si>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</si>
  <si>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</si>
  <si>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</si>
  <si>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</si>
  <si>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</si>
  <si>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</si>
  <si>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</si>
  <si>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</si>
  <si>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</si>
  <si>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</si>
  <si>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</si>
  <si>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</si>
  <si>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</si>
  <si>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</si>
  <si>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</si>
  <si>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</si>
  <si>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</si>
  <si>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</si>
  <si>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</si>
  <si>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</si>
  <si>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</si>
  <si>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</si>
  <si>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</si>
  <si>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</si>
  <si>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</si>
  <si>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</si>
  <si>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</si>
  <si>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</si>
  <si>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</si>
  <si>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</si>
  <si>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</si>
  <si>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</si>
  <si>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</si>
  <si>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</si>
  <si>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</si>
  <si>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</si>
  <si>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</si>
  <si>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</si>
  <si>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</si>
  <si>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</si>
  <si>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</si>
  <si>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</si>
  <si>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</si>
  <si>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</si>
  <si>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</si>
  <si>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</si>
  <si>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</si>
  <si>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</si>
  <si>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</si>
  <si>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</si>
  <si>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</si>
  <si>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</si>
  <si>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</si>
  <si>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</si>
  <si>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</si>
  <si>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</si>
  <si>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</si>
  <si>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</si>
  <si>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</si>
  <si>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</si>
  <si>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</si>
  <si>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</si>
  <si>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</si>
  <si>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</si>
  <si>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</si>
  <si>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</si>
  <si>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</si>
  <si>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</si>
  <si>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</si>
  <si>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</si>
  <si>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</si>
  <si>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</si>
  <si>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</si>
  <si>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</si>
  <si>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</si>
  <si>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</si>
  <si>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</si>
  <si>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</si>
  <si>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</si>
  <si>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</si>
  <si>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</si>
  <si>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</si>
  <si>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</si>
  <si>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</si>
  <si>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</si>
  <si>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</si>
  <si>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</si>
  <si>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</si>
  <si>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</si>
  <si>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</si>
  <si>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</si>
  <si>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</si>
  <si>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</si>
  <si>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</si>
  <si>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</si>
  <si>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</si>
  <si>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</si>
  <si>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</si>
  <si>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</si>
  <si>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</si>
  <si>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</si>
  <si>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</si>
  <si>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</si>
  <si>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</si>
  <si>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</si>
  <si>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</si>
  <si>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</si>
  <si>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</si>
  <si>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</si>
  <si>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</si>
  <si>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</si>
  <si>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</si>
  <si>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</si>
  <si>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</si>
  <si>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</si>
  <si>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</si>
  <si>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</si>
  <si>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</si>
  <si>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</si>
  <si>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</si>
  <si>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</si>
  <si>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</si>
  <si>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</si>
  <si>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</si>
  <si>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</si>
  <si>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</si>
  <si>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</si>
  <si>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</si>
  <si>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</si>
  <si>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</si>
  <si>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</si>
  <si>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</si>
  <si>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</si>
  <si>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</si>
  <si>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</si>
  <si>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</si>
  <si>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</si>
  <si>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</si>
  <si>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</si>
  <si>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</si>
  <si>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</si>
  <si>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</si>
  <si>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</si>
  <si>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</si>
  <si>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</si>
  <si>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</si>
  <si>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</si>
  <si>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</si>
  <si>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</si>
  <si>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</si>
  <si>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</si>
  <si>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</si>
  <si>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</si>
  <si>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</si>
  <si>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</si>
  <si>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</si>
  <si>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</si>
  <si>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</si>
  <si>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</si>
  <si>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</si>
  <si>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</si>
  <si>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</si>
  <si>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</si>
  <si>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</si>
  <si>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</si>
  <si>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</si>
  <si>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</si>
  <si>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</si>
  <si>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</si>
  <si>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</si>
  <si>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</si>
  <si>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</si>
  <si>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</si>
  <si>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</si>
  <si>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</si>
  <si>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</si>
  <si>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</si>
  <si>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</si>
  <si>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</si>
  <si>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</si>
  <si>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</si>
  <si>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</si>
  <si>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</si>
  <si>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</si>
  <si>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</si>
  <si>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</si>
  <si>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</si>
  <si>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</si>
  <si>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</si>
  <si>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</si>
  <si>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</si>
  <si>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</si>
  <si>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</si>
  <si>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</si>
  <si>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</si>
  <si>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</si>
  <si>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</si>
  <si>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</si>
  <si>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</si>
  <si>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</si>
  <si>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</si>
  <si>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</si>
  <si>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</si>
  <si>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</si>
  <si>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</si>
  <si>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</si>
  <si>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</si>
  <si>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</si>
  <si>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</si>
  <si>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</si>
  <si>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</si>
  <si>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</si>
  <si>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</si>
  <si>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</si>
  <si>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</si>
  <si>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</si>
  <si>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</si>
  <si>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</si>
  <si>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</si>
  <si>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</si>
  <si>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</si>
  <si>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</si>
  <si>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</si>
  <si>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</si>
  <si>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</si>
  <si>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</si>
  <si>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</si>
  <si>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</si>
  <si>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</si>
  <si>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</si>
  <si>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</si>
  <si>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</si>
  <si>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</si>
  <si>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</si>
  <si>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</si>
  <si>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</si>
  <si>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</si>
  <si>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</si>
  <si>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</si>
  <si>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</si>
  <si>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</si>
  <si>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</si>
  <si>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</si>
  <si>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</si>
  <si>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</si>
  <si>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</si>
  <si>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</si>
  <si>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</si>
  <si>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</si>
  <si>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</si>
  <si>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</si>
  <si>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</si>
  <si>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</si>
  <si>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</si>
  <si>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</si>
  <si>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</si>
  <si>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</si>
  <si>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</si>
  <si>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</si>
  <si>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</si>
  <si>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</si>
  <si>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</si>
  <si>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</si>
  <si>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</si>
  <si>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</si>
  <si>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</si>
  <si>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</si>
  <si>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</si>
  <si>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</si>
  <si>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</si>
  <si>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</si>
  <si>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</si>
  <si>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</si>
  <si>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</si>
  <si>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</si>
  <si>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</si>
  <si>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</si>
  <si>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</si>
  <si>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</si>
  <si>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</si>
  <si>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</si>
  <si>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</si>
  <si>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</si>
  <si>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</si>
  <si>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</si>
  <si>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</si>
  <si>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</si>
  <si>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</si>
  <si>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</si>
  <si>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</si>
  <si>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</si>
  <si>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</si>
  <si>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</si>
  <si>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</si>
  <si>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</si>
  <si>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</si>
  <si>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</si>
  <si>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</si>
  <si>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</si>
  <si>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</si>
  <si>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</si>
  <si>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</si>
  <si>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</si>
  <si>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</si>
  <si>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</si>
  <si>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</si>
  <si>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</si>
  <si>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</si>
  <si>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</si>
  <si>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</si>
  <si>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</si>
  <si>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</si>
  <si>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</si>
  <si>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</si>
  <si>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</si>
  <si>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</si>
  <si>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</si>
  <si>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</si>
  <si>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</si>
  <si>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</si>
  <si>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</si>
  <si>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</si>
  <si>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</si>
  <si>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</si>
  <si>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</si>
  <si>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</si>
  <si>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</si>
  <si>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</si>
  <si>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</si>
  <si>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</si>
  <si>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</si>
  <si>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</si>
  <si>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</si>
  <si>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</si>
  <si>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</si>
  <si>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</si>
  <si>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</si>
  <si>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</si>
  <si>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</si>
  <si>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</si>
  <si>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</si>
  <si>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</si>
  <si>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</si>
  <si>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</si>
  <si>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</si>
  <si>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</si>
  <si>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</si>
  <si>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</si>
  <si>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</si>
  <si>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</si>
  <si>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</si>
  <si>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</si>
  <si>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</si>
  <si>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</si>
  <si>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</si>
  <si>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</si>
  <si>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</si>
  <si>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</si>
  <si>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</si>
  <si>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</si>
  <si>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</si>
  <si>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</si>
  <si>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</si>
  <si>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</si>
  <si>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</si>
  <si>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</si>
  <si>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</si>
  <si>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</si>
  <si>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</si>
  <si>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</si>
  <si>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</si>
  <si>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</si>
  <si>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</si>
  <si>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</si>
  <si>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</si>
  <si>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</si>
  <si>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</si>
  <si>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</si>
  <si>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</si>
  <si>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</si>
  <si>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</si>
  <si>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</si>
  <si>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</si>
  <si>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</si>
  <si>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</si>
  <si>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</si>
  <si>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</si>
  <si>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</si>
  <si>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</si>
  <si>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</si>
  <si>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</si>
  <si>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</si>
  <si>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</si>
  <si>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</si>
  <si>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</si>
  <si>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</si>
  <si>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</si>
  <si>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</si>
  <si>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</si>
  <si>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</si>
  <si>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</si>
  <si>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</si>
  <si>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</si>
  <si>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</si>
  <si>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</si>
  <si>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</si>
  <si>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</si>
  <si>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</si>
  <si>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</si>
  <si>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</si>
  <si>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</si>
  <si>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</si>
  <si>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</si>
  <si>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</si>
  <si>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</si>
  <si>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</si>
  <si>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</si>
  <si>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</si>
  <si>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</si>
  <si>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</si>
  <si>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</si>
  <si>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</si>
  <si>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</si>
  <si>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</si>
  <si>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</si>
  <si>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</si>
  <si>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</si>
  <si>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</si>
  <si>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</si>
  <si>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</si>
  <si>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</si>
  <si>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</si>
  <si>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</si>
  <si>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</si>
  <si>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</si>
  <si>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</si>
  <si>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</si>
  <si>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</si>
  <si>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</si>
  <si>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</si>
  <si>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</si>
  <si>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</si>
  <si>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</si>
  <si>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</si>
  <si>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</si>
  <si>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</si>
  <si>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</si>
  <si>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</si>
  <si>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</si>
  <si>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</si>
  <si>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</si>
  <si>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</si>
  <si>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</si>
  <si>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</si>
  <si>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</si>
  <si>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</si>
  <si>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</si>
  <si>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</si>
  <si>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</si>
  <si>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</si>
  <si>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</si>
  <si>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</si>
  <si>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</si>
  <si>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</si>
  <si>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</si>
  <si>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</si>
  <si>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</si>
  <si>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</si>
  <si>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</si>
  <si>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</si>
  <si>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</si>
  <si>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</si>
  <si>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</si>
  <si>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</si>
  <si>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</si>
  <si>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</si>
  <si>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</si>
  <si>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</si>
  <si>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</si>
  <si>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</si>
  <si>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</si>
  <si>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</si>
  <si>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</si>
  <si>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</si>
  <si>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</si>
  <si>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</si>
  <si>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</si>
  <si>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</si>
  <si>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</si>
  <si>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</si>
  <si>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</si>
  <si>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</si>
  <si>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</si>
  <si>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</si>
  <si>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</si>
  <si>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</si>
  <si>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</si>
  <si>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</si>
  <si>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</si>
  <si>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</si>
  <si>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</si>
  <si>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</si>
  <si>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</si>
  <si>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</si>
  <si>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</si>
  <si>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</si>
  <si>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</si>
  <si>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</si>
  <si>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</si>
  <si>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</si>
  <si>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</si>
  <si>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</si>
  <si>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</si>
  <si>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</si>
  <si>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</si>
  <si>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</si>
  <si>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</si>
  <si>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</si>
  <si>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</si>
  <si>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</si>
  <si>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</si>
  <si>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</si>
  <si>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</si>
  <si>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</si>
  <si>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</si>
  <si>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</si>
  <si>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</si>
  <si>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</si>
  <si>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</si>
  <si>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</si>
  <si>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</si>
  <si>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</si>
  <si>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</si>
  <si>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</si>
  <si>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</si>
  <si>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</si>
  <si>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</si>
  <si>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</si>
  <si>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</si>
  <si>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</si>
  <si>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</si>
  <si>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</si>
  <si>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</si>
  <si>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</si>
  <si>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</si>
  <si>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</si>
  <si>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</si>
  <si>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</si>
  <si>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</si>
  <si>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</si>
  <si>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</si>
  <si>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</si>
  <si>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</si>
  <si>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</si>
  <si>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</si>
  <si>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</si>
  <si>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</si>
  <si>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</si>
  <si>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</si>
  <si>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</si>
  <si>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</si>
  <si>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</si>
  <si>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</si>
  <si>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</si>
  <si>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</si>
  <si>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</si>
  <si>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</si>
  <si>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</si>
  <si>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</si>
  <si>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</si>
  <si>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</si>
  <si>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</si>
  <si>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</si>
  <si>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</si>
  <si>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</si>
  <si>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</si>
  <si>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</si>
  <si>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</si>
  <si>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</si>
  <si>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</si>
  <si>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</si>
  <si>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</si>
  <si>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</si>
  <si>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</si>
  <si>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</si>
  <si>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</si>
  <si>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</si>
  <si>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</si>
  <si>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</si>
  <si>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</si>
  <si>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</si>
  <si>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</si>
  <si>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</si>
  <si>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</si>
  <si>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</si>
  <si>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</si>
  <si>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</si>
  <si>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</si>
  <si>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</si>
  <si>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</si>
  <si>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</si>
  <si>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</si>
  <si>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</si>
  <si>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</si>
  <si>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</si>
  <si>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</si>
  <si>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</si>
  <si>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</si>
  <si>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</si>
  <si>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</si>
  <si>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</si>
  <si>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</si>
  <si>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</si>
  <si>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</si>
  <si>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</si>
  <si>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</si>
  <si>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</si>
  <si>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</si>
  <si>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</si>
  <si>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</si>
  <si>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</si>
  <si>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</si>
  <si>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</si>
  <si>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</si>
  <si>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</si>
  <si>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</si>
  <si>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</si>
  <si>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</si>
  <si>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</si>
  <si>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</si>
  <si>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</si>
  <si>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</si>
  <si>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</si>
  <si>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</si>
  <si>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</si>
  <si>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</si>
  <si>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</si>
  <si>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</si>
  <si>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</si>
  <si>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</si>
  <si>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</si>
  <si>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</si>
  <si>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</si>
  <si>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</si>
  <si>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</si>
  <si>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</si>
  <si>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</si>
  <si>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</si>
  <si>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</si>
  <si>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</si>
  <si>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</si>
  <si>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</si>
  <si>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</si>
  <si>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</si>
  <si>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</si>
  <si>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</si>
  <si>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</si>
  <si>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</si>
  <si>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</si>
  <si>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</si>
  <si>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</si>
  <si>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</si>
  <si>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</si>
  <si>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</si>
  <si>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</si>
  <si>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</si>
  <si>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</si>
  <si>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</si>
  <si>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</si>
  <si>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</si>
  <si>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</si>
  <si>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</si>
  <si>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</si>
  <si>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</si>
  <si>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</si>
  <si>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</si>
  <si>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</si>
  <si>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</si>
  <si>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</si>
  <si>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</si>
  <si>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</si>
  <si>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</si>
  <si>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</si>
  <si>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</si>
  <si>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</si>
  <si>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</si>
  <si>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</si>
  <si>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</si>
  <si>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</si>
  <si>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</si>
  <si>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</si>
  <si>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</si>
  <si>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</si>
  <si>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</si>
  <si>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</si>
  <si>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</si>
  <si>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</si>
  <si>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</si>
  <si>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</si>
  <si>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</si>
  <si>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</si>
  <si>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</si>
  <si>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</si>
  <si>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</si>
  <si>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</si>
  <si>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</si>
  <si>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</si>
  <si>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</si>
  <si>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</si>
  <si>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</si>
  <si>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</si>
  <si>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</si>
  <si>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</si>
  <si>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</si>
  <si>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</si>
  <si>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</si>
  <si>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</si>
  <si>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</si>
  <si>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</si>
  <si>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</si>
  <si>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</si>
  <si>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</si>
  <si>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</si>
  <si>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</si>
  <si>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</si>
  <si>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</si>
  <si>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</si>
  <si>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</si>
  <si>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</si>
  <si>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</si>
  <si>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</si>
  <si>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</si>
  <si>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</si>
  <si>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</si>
  <si>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</si>
  <si>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</si>
  <si>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</si>
  <si>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</si>
  <si>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</si>
  <si>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</si>
  <si>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</si>
  <si>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</si>
  <si>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</si>
  <si>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</si>
  <si>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</si>
  <si>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</si>
  <si>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</si>
  <si>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</si>
  <si>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</si>
  <si>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</si>
  <si>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</si>
  <si>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</si>
  <si>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</si>
  <si>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</si>
  <si>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</si>
  <si>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</si>
  <si>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</si>
  <si>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</si>
  <si>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</si>
  <si>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</si>
  <si>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</si>
  <si>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</si>
  <si>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</si>
  <si>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</si>
  <si>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</si>
  <si>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</si>
  <si>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</si>
  <si>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</si>
  <si>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</si>
  <si>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</si>
  <si>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</si>
  <si>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</si>
  <si>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</si>
  <si>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</si>
  <si>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</si>
  <si>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</si>
  <si>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</si>
  <si>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</si>
  <si>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</si>
  <si>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</si>
  <si>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</si>
  <si>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</si>
  <si>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</si>
  <si>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</si>
  <si>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</si>
  <si>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</si>
  <si>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</si>
  <si>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</si>
  <si>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</si>
  <si>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</si>
  <si>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</si>
  <si>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</si>
  <si>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</si>
  <si>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</si>
  <si>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</si>
  <si>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</si>
  <si>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</si>
  <si>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</si>
  <si>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</si>
  <si>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</si>
  <si>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</si>
  <si>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</si>
  <si>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</si>
  <si>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</si>
  <si>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</si>
  <si>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</si>
  <si>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</si>
  <si>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</si>
  <si>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</si>
  <si>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</si>
  <si>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</si>
  <si>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</si>
  <si>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</si>
  <si>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</si>
  <si>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</si>
  <si>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</si>
  <si>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</si>
  <si>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</si>
  <si>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</si>
  <si>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</si>
  <si>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</si>
  <si>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</si>
  <si>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</si>
  <si>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</si>
  <si>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</si>
  <si>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</si>
  <si>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</si>
  <si>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</si>
  <si>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</si>
  <si>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</si>
  <si>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</si>
  <si>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</si>
  <si>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</si>
  <si>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</si>
  <si>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</si>
  <si>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</si>
  <si>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</si>
  <si>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</si>
  <si>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</si>
  <si>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</si>
  <si>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</si>
  <si>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</si>
  <si>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</si>
  <si>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</si>
  <si>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</si>
  <si>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</si>
  <si>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</si>
  <si>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</si>
  <si>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</si>
  <si>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</si>
  <si>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</si>
  <si>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</si>
  <si>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</si>
  <si>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</si>
  <si>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</si>
  <si>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</si>
  <si>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</si>
  <si>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</si>
  <si>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</si>
  <si>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</si>
  <si>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</si>
  <si>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</si>
  <si>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</si>
  <si>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</si>
  <si>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</si>
  <si>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</si>
  <si>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</si>
  <si>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</si>
  <si>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</si>
  <si>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</si>
  <si>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</si>
  <si>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</si>
  <si>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</si>
  <si>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</si>
  <si>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</si>
  <si>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</si>
  <si>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</si>
  <si>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</si>
  <si>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</si>
  <si>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</si>
  <si>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</si>
  <si>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</si>
  <si>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</si>
  <si>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</si>
  <si>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</si>
  <si>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</si>
  <si>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</si>
  <si>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</si>
  <si>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</si>
  <si>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</si>
  <si>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</si>
  <si>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</si>
  <si>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</si>
  <si>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</si>
  <si>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</si>
  <si>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</si>
  <si>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</si>
  <si>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</si>
  <si>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</si>
  <si>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</si>
  <si>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</si>
  <si>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</si>
  <si>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</si>
  <si>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</si>
  <si>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</si>
  <si>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</si>
  <si>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</si>
  <si>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</si>
  <si>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</si>
  <si>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</si>
  <si>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</si>
  <si>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</si>
  <si>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</si>
  <si>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</si>
  <si>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</si>
  <si>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</si>
  <si>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</si>
  <si>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</si>
  <si>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</si>
  <si>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</si>
  <si>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</si>
  <si>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</si>
  <si>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</si>
  <si>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</si>
  <si>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</si>
  <si>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</si>
  <si>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</si>
  <si>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</si>
  <si>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</si>
  <si>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</si>
  <si>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</si>
  <si>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</si>
  <si>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</si>
  <si>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</si>
  <si>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</si>
  <si>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</si>
  <si>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</si>
  <si>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</si>
  <si>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</si>
  <si>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</si>
  <si>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</si>
  <si>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</si>
  <si>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</si>
  <si>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</si>
  <si>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</si>
  <si>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</si>
  <si>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</si>
  <si>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</si>
  <si>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</si>
  <si>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</si>
  <si>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</si>
  <si>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</si>
  <si>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</si>
  <si>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</si>
  <si>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</si>
  <si>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</si>
  <si>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</si>
  <si>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</si>
  <si>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</si>
  <si>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</si>
  <si>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</si>
  <si>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</si>
  <si>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</si>
  <si>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</si>
  <si>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</si>
  <si>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</si>
  <si>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</si>
  <si>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</si>
  <si>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</si>
  <si>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</si>
  <si>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</si>
  <si>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</si>
  <si>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</si>
  <si>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</si>
  <si>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</si>
  <si>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</si>
  <si>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</si>
  <si>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</si>
  <si>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</si>
  <si>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</si>
  <si>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</si>
  <si>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</si>
  <si>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</si>
  <si>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</si>
  <si>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</si>
  <si>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</si>
  <si>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</si>
  <si>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</si>
  <si>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</si>
  <si>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</si>
  <si>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</si>
  <si>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</si>
  <si>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</si>
  <si>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</si>
  <si>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</si>
  <si>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</si>
  <si>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</si>
  <si>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</si>
  <si>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</si>
  <si>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</si>
  <si>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</si>
  <si>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</si>
  <si>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</si>
  <si>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</si>
  <si>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</si>
  <si>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</si>
  <si>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</si>
  <si>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</si>
  <si>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</si>
  <si>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</si>
  <si>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</si>
  <si>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</si>
  <si>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</si>
  <si>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</si>
  <si>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</si>
  <si>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</si>
  <si>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</si>
  <si>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</si>
  <si>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</si>
  <si>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</si>
  <si>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</si>
  <si>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</si>
  <si>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</si>
  <si>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</si>
  <si>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</si>
  <si>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</si>
  <si>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</si>
  <si>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</si>
  <si>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</si>
  <si>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</si>
  <si>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</si>
  <si>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</si>
  <si>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</si>
  <si>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</si>
  <si>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</si>
  <si>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</si>
  <si>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</si>
  <si>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</si>
  <si>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</si>
  <si>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</si>
  <si>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</si>
  <si>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</si>
  <si>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</si>
  <si>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</si>
  <si>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</si>
  <si>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</si>
  <si>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</si>
  <si>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</si>
  <si>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</si>
  <si>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</si>
  <si>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</si>
  <si>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</si>
  <si>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</si>
  <si>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</si>
  <si>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</si>
  <si>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</si>
  <si>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</si>
  <si>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</si>
  <si>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</si>
  <si>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</si>
  <si>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</si>
  <si>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</si>
  <si>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</si>
  <si>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</si>
  <si>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</si>
  <si>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</si>
  <si>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</si>
  <si>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</si>
  <si>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</si>
  <si>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</si>
  <si>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</si>
  <si>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</si>
  <si>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</si>
  <si>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</si>
  <si>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</si>
  <si>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</si>
  <si>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</si>
  <si>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</si>
  <si>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</si>
  <si>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</si>
  <si>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</si>
  <si>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</si>
  <si>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</si>
  <si>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</si>
  <si>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</si>
  <si>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</si>
  <si>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</si>
  <si>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</si>
  <si>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</si>
  <si>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</si>
  <si>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</si>
  <si>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</si>
  <si>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</si>
  <si>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</si>
  <si>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</si>
  <si>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</si>
  <si>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</si>
  <si>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</si>
  <si>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</si>
  <si>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</si>
  <si>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</si>
  <si>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</si>
  <si>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</si>
  <si>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</si>
  <si>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</si>
  <si>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</si>
  <si>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</si>
  <si>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</si>
  <si>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</si>
  <si>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</si>
  <si>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</si>
  <si>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</si>
  <si>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</si>
  <si>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</si>
  <si>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</si>
  <si>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</si>
  <si>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</si>
  <si>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</si>
  <si>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</si>
  <si>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</si>
  <si>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</si>
  <si>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</si>
  <si>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</si>
  <si>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</si>
  <si>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</si>
  <si>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</si>
  <si>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</si>
  <si>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</si>
  <si>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</si>
  <si>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</si>
  <si>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</si>
  <si>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</si>
  <si>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</si>
  <si>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</si>
  <si>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</si>
  <si>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</si>
  <si>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</si>
  <si>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</si>
  <si>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</si>
  <si>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</si>
  <si>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</si>
  <si>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</si>
  <si>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</si>
  <si>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</si>
  <si>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</si>
  <si>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</si>
  <si>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</si>
  <si>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</si>
  <si>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</si>
  <si>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</si>
  <si>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</si>
  <si>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</si>
  <si>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</si>
  <si>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</si>
  <si>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</si>
  <si>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</si>
  <si>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</si>
  <si>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</si>
  <si>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</si>
  <si>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</si>
  <si>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</si>
  <si>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</si>
  <si>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</si>
  <si>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</si>
  <si>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</si>
  <si>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</si>
  <si>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</si>
  <si>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</si>
  <si>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</si>
  <si>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</si>
  <si>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</si>
  <si>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</si>
  <si>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</si>
  <si>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</si>
  <si>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</si>
  <si>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</si>
  <si>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</si>
  <si>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</si>
  <si>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</si>
  <si>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</si>
  <si>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</si>
  <si>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</si>
  <si>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</si>
  <si>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</si>
  <si>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</si>
  <si>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</si>
  <si>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</si>
  <si>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</si>
  <si>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</si>
  <si>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</si>
  <si>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</si>
  <si>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</si>
  <si>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</si>
  <si>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</si>
  <si>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</si>
  <si>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</si>
  <si>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</si>
  <si>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</si>
  <si>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</si>
  <si>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</si>
  <si>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</si>
  <si>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</si>
  <si>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</si>
  <si>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</si>
  <si>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</si>
  <si>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</si>
  <si>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</si>
  <si>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</si>
  <si>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</si>
  <si>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</si>
  <si>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</si>
  <si>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</si>
  <si>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</si>
  <si>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</si>
  <si>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</si>
  <si>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</si>
  <si>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</si>
  <si>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</si>
  <si>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</si>
  <si>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</si>
  <si>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</si>
  <si>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</si>
  <si>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</si>
  <si>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</si>
  <si>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</si>
  <si>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</si>
  <si>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</si>
  <si>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</si>
  <si>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</si>
  <si>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</si>
  <si>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</si>
  <si>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</si>
  <si>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</si>
  <si>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</si>
  <si>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</si>
  <si>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</si>
  <si>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</si>
  <si>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</si>
  <si>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</si>
  <si>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</si>
  <si>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</si>
  <si>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</si>
  <si>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</si>
  <si>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</si>
  <si>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</si>
  <si>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</si>
  <si>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</si>
  <si>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</si>
  <si>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</si>
  <si>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</si>
  <si>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</si>
  <si>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</si>
  <si>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</si>
  <si>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</si>
  <si>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</si>
  <si>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</si>
  <si>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</si>
  <si>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</si>
  <si>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</si>
  <si>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</si>
  <si>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</si>
  <si>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</si>
  <si>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</si>
  <si>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</si>
  <si>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</si>
  <si>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</si>
  <si>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</si>
  <si>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</si>
  <si>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</si>
  <si>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</si>
  <si>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</si>
  <si>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</si>
  <si>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</si>
  <si>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</si>
  <si>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</si>
  <si>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</si>
  <si>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</si>
  <si>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</si>
  <si>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</si>
  <si>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</si>
  <si>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</si>
  <si>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</si>
  <si>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</si>
  <si>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</si>
  <si>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</si>
  <si>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</si>
  <si>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</si>
  <si>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</si>
  <si>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</si>
  <si>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</si>
  <si>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</si>
  <si>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</si>
  <si>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</si>
  <si>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</si>
  <si>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</si>
  <si>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</si>
  <si>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</si>
  <si>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</si>
  <si>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</si>
  <si>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</si>
  <si>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</si>
  <si>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</si>
  <si>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</si>
  <si>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</si>
  <si>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</si>
  <si>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</si>
  <si>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</si>
  <si>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</si>
  <si>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</si>
  <si>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</si>
  <si>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</si>
  <si>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</si>
  <si>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</si>
  <si>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</si>
  <si>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</si>
  <si>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</si>
  <si>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</si>
  <si>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</si>
  <si>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</si>
  <si>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</si>
  <si>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</si>
  <si>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</si>
  <si>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</si>
  <si>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</si>
  <si>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</si>
  <si>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</si>
  <si>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</si>
  <si>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</si>
  <si>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</si>
  <si>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</si>
  <si>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</si>
  <si>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</si>
  <si>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</si>
  <si>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</si>
  <si>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</si>
  <si>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</si>
  <si>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</si>
  <si>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</si>
  <si>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</si>
  <si>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</si>
  <si>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</si>
  <si>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</si>
  <si>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</si>
  <si>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</si>
  <si>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</si>
  <si>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</si>
  <si>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</si>
  <si>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</si>
  <si>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</si>
  <si>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</si>
  <si>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</si>
  <si>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</si>
  <si>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</si>
  <si>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</si>
  <si>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</si>
  <si>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</si>
  <si>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</si>
  <si>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</si>
  <si>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</si>
  <si>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</si>
  <si>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</si>
  <si>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</si>
  <si>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</si>
  <si>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</si>
  <si>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</si>
  <si>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</si>
  <si>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</si>
  <si>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</si>
  <si>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</si>
  <si>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</si>
  <si>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</si>
  <si>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</si>
  <si>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</si>
  <si>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</si>
  <si>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</si>
  <si>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</si>
  <si>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</si>
  <si>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</si>
  <si>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</si>
  <si>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</si>
  <si>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</si>
  <si>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</si>
  <si>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</si>
  <si>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</si>
  <si>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</si>
  <si>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</si>
  <si>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</si>
  <si>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</si>
  <si>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</si>
  <si>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</si>
  <si>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</si>
  <si>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</si>
  <si>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</si>
  <si>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</si>
  <si>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</si>
  <si>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</si>
  <si>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</si>
  <si>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</si>
  <si>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</si>
  <si>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</si>
  <si>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</si>
  <si>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</si>
  <si>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</si>
  <si>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</si>
  <si>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</si>
  <si>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</si>
  <si>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</si>
  <si>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</si>
  <si>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</si>
  <si>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</si>
  <si>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</si>
  <si>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</si>
  <si>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</si>
  <si>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</si>
  <si>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</si>
  <si>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</si>
  <si>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</si>
  <si>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</si>
  <si>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</si>
  <si>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</si>
  <si>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</si>
  <si>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</si>
  <si>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</si>
  <si>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</si>
  <si>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</si>
  <si>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</si>
  <si>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</si>
  <si>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</si>
  <si>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</si>
  <si>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</si>
  <si>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</si>
  <si>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</si>
  <si>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</si>
  <si>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</si>
  <si>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</si>
  <si>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</si>
  <si>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</si>
  <si>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</si>
  <si>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</si>
  <si>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</si>
  <si>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</si>
  <si>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</si>
  <si>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</si>
  <si>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</si>
  <si>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</si>
  <si>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</si>
  <si>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</si>
  <si>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</si>
  <si>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</si>
  <si>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</si>
  <si>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</si>
  <si>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</si>
  <si>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</si>
  <si>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</si>
  <si>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</si>
  <si>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</si>
  <si>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</si>
  <si>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</si>
  <si>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</si>
  <si>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</si>
  <si>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</si>
  <si>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</si>
  <si>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</si>
  <si>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</si>
  <si>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</si>
  <si>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</si>
  <si>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</si>
  <si>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</si>
  <si>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</si>
  <si>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</si>
  <si>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</si>
  <si>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</si>
  <si>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</si>
  <si>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</si>
  <si>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</si>
  <si>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</si>
  <si>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</si>
  <si>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</si>
  <si>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</si>
  <si>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</si>
  <si>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</si>
  <si>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</si>
  <si>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</si>
  <si>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</si>
  <si>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</si>
  <si>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</si>
  <si>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</si>
  <si>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</si>
  <si>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</si>
  <si>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</si>
  <si>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</si>
  <si>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</si>
  <si>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</si>
  <si>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</si>
  <si>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</si>
  <si>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</si>
  <si>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</si>
  <si>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</si>
  <si>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</si>
  <si>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</si>
  <si>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</si>
  <si>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</si>
  <si>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</si>
  <si>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</si>
  <si>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</si>
  <si>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</si>
  <si>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</si>
  <si>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</si>
  <si>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</si>
  <si>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</si>
  <si>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</si>
  <si>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</si>
  <si>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</si>
  <si>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</si>
  <si>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</si>
  <si>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</si>
  <si>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</si>
  <si>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</si>
  <si>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</si>
  <si>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</si>
  <si>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</si>
  <si>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</si>
  <si>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</si>
  <si>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</si>
  <si>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</si>
  <si>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</si>
  <si>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</si>
  <si>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</si>
  <si>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</si>
  <si>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</si>
  <si>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</si>
  <si>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</si>
  <si>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</si>
  <si>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</si>
  <si>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</si>
  <si>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</si>
  <si>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</si>
  <si>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</si>
  <si>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</si>
  <si>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</si>
  <si>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</si>
  <si>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</si>
  <si>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</si>
  <si>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</si>
  <si>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</si>
  <si>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</si>
  <si>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</si>
  <si>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</si>
  <si>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</si>
  <si>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</si>
  <si>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</si>
  <si>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</si>
  <si>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</si>
  <si>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</si>
  <si>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</si>
  <si>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</si>
  <si>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</si>
  <si>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</si>
  <si>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</si>
  <si>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</si>
  <si>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</si>
  <si>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</si>
  <si>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</si>
  <si>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</si>
  <si>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</si>
  <si>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</si>
  <si>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</si>
  <si>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</si>
  <si>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</si>
  <si>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</si>
  <si>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</si>
  <si>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</si>
  <si>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</si>
  <si>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</si>
  <si>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</si>
  <si>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</si>
  <si>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</si>
  <si>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</si>
  <si>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</si>
  <si>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</si>
  <si>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</si>
  <si>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</si>
  <si>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</si>
  <si>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</si>
  <si>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</si>
  <si>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</si>
  <si>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</si>
  <si>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</si>
  <si>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</si>
  <si>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</si>
  <si>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</si>
  <si>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</si>
  <si>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</si>
  <si>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</si>
  <si>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</si>
  <si>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</si>
  <si>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</si>
  <si>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</si>
  <si>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</si>
  <si>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</si>
  <si>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</si>
  <si>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</si>
  <si>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</si>
  <si>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</si>
  <si>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</si>
  <si>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</si>
  <si>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</si>
  <si>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</si>
  <si>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</si>
  <si>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</si>
  <si>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</si>
  <si>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</si>
  <si>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</si>
  <si>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</si>
  <si>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</si>
  <si>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</si>
  <si>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</si>
  <si>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</si>
  <si>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</si>
  <si>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</si>
  <si>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</si>
  <si>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</si>
  <si>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</si>
  <si>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</si>
  <si>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</si>
  <si>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</si>
  <si>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</si>
  <si>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</si>
  <si>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</si>
  <si>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</si>
  <si>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</si>
  <si>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</si>
  <si>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</si>
  <si>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</si>
  <si>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</si>
  <si>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</si>
  <si>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</si>
  <si>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</si>
  <si>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</si>
  <si>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</si>
  <si>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</si>
  <si>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</si>
  <si>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</si>
  <si>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</si>
  <si>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</si>
  <si>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</si>
  <si>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</si>
  <si>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</si>
  <si>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</si>
  <si>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</si>
  <si>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</si>
  <si>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</si>
  <si>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</si>
  <si>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</si>
  <si>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</si>
  <si>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</si>
  <si>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</si>
  <si>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</si>
  <si>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</si>
  <si>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</si>
  <si>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</si>
  <si>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</si>
  <si>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</si>
  <si>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</si>
  <si>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</si>
  <si>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</si>
  <si>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</si>
  <si>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</si>
  <si>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</si>
  <si>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</si>
  <si>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</si>
  <si>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</si>
  <si>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</si>
  <si>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</si>
  <si>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</si>
  <si>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</si>
  <si>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</si>
  <si>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</si>
  <si>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</si>
  <si>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</si>
  <si>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</si>
  <si>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</si>
  <si>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</si>
  <si>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</si>
  <si>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</si>
  <si>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</si>
  <si>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</si>
  <si>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</si>
  <si>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</si>
  <si>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</si>
  <si>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</si>
  <si>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</si>
  <si>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</si>
  <si>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</si>
  <si>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</si>
  <si>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</si>
  <si>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</si>
  <si>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</si>
  <si>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</si>
  <si>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</si>
  <si>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</si>
  <si>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</si>
  <si>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</si>
  <si>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</si>
  <si>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</si>
  <si>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</si>
  <si>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</si>
  <si>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</si>
  <si>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</si>
  <si>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</si>
  <si>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</si>
  <si>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</si>
  <si>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</si>
  <si>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</si>
  <si>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</si>
  <si>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</si>
  <si>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</si>
  <si>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</si>
  <si>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</si>
  <si>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</si>
  <si>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</si>
  <si>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</si>
  <si>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</si>
  <si>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</si>
  <si>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</si>
  <si>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</si>
  <si>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</si>
  <si>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</si>
  <si>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</si>
  <si>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</si>
  <si>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</si>
  <si>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</si>
  <si>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</si>
  <si>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</si>
  <si>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</si>
  <si>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</si>
  <si>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</si>
  <si>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</si>
  <si>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</si>
  <si>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</si>
  <si>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</si>
  <si>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</si>
  <si>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</si>
  <si>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</si>
  <si>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</si>
  <si>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</si>
  <si>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</si>
  <si>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</si>
  <si>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</si>
  <si>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</si>
  <si>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</si>
  <si>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</si>
  <si>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</si>
  <si>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</si>
  <si>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</si>
  <si>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</si>
  <si>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</si>
  <si>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</si>
  <si>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</si>
  <si>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</si>
  <si>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</si>
  <si>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</si>
  <si>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</si>
  <si>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</si>
  <si>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</si>
  <si>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</si>
  <si>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</si>
  <si>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</si>
  <si>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</si>
  <si>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</si>
  <si>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</si>
  <si>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</si>
  <si>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</si>
  <si>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</si>
  <si>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</si>
  <si>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</si>
  <si>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</si>
  <si>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</si>
  <si>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</si>
  <si>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</si>
  <si>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</si>
  <si>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</si>
  <si>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</si>
  <si>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</si>
  <si>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</si>
  <si>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</si>
  <si>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</si>
  <si>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</si>
  <si>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</si>
  <si>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</si>
  <si>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</si>
  <si>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</si>
  <si>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</si>
  <si>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</si>
  <si>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</si>
  <si>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</si>
  <si>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</si>
  <si>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</si>
  <si>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</si>
  <si>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</si>
  <si>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</si>
  <si>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</si>
  <si>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</si>
  <si>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</si>
  <si>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</si>
  <si>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</si>
  <si>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</si>
  <si>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</si>
  <si>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</si>
  <si>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</si>
  <si>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</si>
  <si>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</si>
  <si>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</si>
  <si>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</si>
  <si>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</si>
  <si>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</si>
  <si>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</si>
  <si>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</si>
  <si>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</si>
  <si>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</si>
  <si>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</si>
  <si>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</si>
  <si>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</si>
  <si>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</si>
  <si>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</si>
  <si>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</si>
  <si>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</si>
  <si>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</si>
  <si>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</si>
  <si>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</si>
  <si>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</si>
  <si>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</si>
  <si>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</si>
  <si>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</si>
  <si>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</si>
  <si>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</si>
  <si>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</si>
  <si>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</si>
  <si>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</si>
  <si>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</si>
  <si>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</si>
  <si>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</si>
  <si>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</si>
  <si>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</si>
  <si>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</si>
  <si>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</si>
  <si>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</si>
  <si>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</si>
  <si>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</si>
  <si>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</si>
  <si>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</si>
  <si>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</si>
  <si>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</si>
  <si>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</si>
  <si>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</si>
  <si>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</si>
  <si>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</si>
  <si>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</si>
  <si>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</si>
  <si>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</si>
  <si>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</si>
  <si>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</si>
  <si>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</si>
  <si>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</si>
  <si>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</si>
  <si>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</si>
  <si>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</si>
  <si>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</si>
  <si>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</si>
  <si>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</si>
  <si>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</si>
  <si>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</si>
  <si>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</si>
  <si>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</si>
  <si>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</si>
  <si>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</si>
  <si>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</si>
  <si>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</si>
  <si>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</si>
  <si>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</si>
  <si>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</si>
  <si>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</si>
  <si>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</si>
  <si>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</si>
  <si>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</si>
  <si>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</si>
  <si>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</si>
  <si>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</si>
  <si>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</si>
  <si>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</si>
  <si>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</si>
  <si>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</si>
  <si>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</si>
  <si>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</si>
  <si>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</si>
  <si>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</si>
  <si>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</si>
  <si>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</si>
  <si>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</si>
  <si>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</si>
  <si>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</si>
  <si>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</si>
  <si>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</si>
  <si>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</si>
  <si>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</si>
  <si>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</si>
  <si>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</si>
  <si>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</si>
  <si>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</si>
  <si>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</si>
  <si>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</si>
  <si>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</si>
  <si>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</si>
  <si>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</si>
  <si>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</si>
  <si>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</si>
  <si>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</si>
  <si>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</si>
  <si>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</si>
  <si>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</si>
  <si>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</si>
  <si>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</si>
  <si>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</si>
  <si>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</si>
  <si>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</si>
  <si>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</si>
  <si>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</si>
  <si>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</si>
  <si>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</si>
  <si>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</si>
  <si>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</si>
  <si>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</si>
  <si>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</si>
  <si>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</si>
  <si>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</si>
  <si>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</si>
  <si>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</si>
  <si>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</si>
  <si>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</si>
  <si>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</si>
  <si>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</si>
  <si>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</si>
  <si>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</si>
  <si>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</si>
  <si>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</si>
  <si>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</si>
  <si>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</si>
  <si>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</si>
  <si>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</si>
  <si>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</si>
  <si>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</si>
  <si>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</si>
  <si>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</si>
  <si>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</si>
  <si>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</si>
  <si>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</si>
  <si>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</si>
  <si>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</si>
  <si>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</si>
  <si>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</si>
  <si>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</si>
  <si>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</si>
  <si>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</si>
  <si>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</si>
  <si>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</si>
  <si>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</si>
  <si>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</si>
  <si>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</si>
  <si>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</si>
  <si>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</si>
  <si>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</si>
  <si>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</si>
  <si>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</si>
  <si>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</si>
  <si>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</si>
  <si>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</si>
  <si>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</si>
  <si>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</si>
  <si>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</si>
  <si>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</si>
  <si>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</si>
  <si>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</si>
  <si>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</si>
  <si>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</si>
  <si>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</si>
  <si>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</si>
  <si>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</si>
  <si>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</si>
  <si>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</si>
  <si>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</si>
  <si>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</si>
  <si>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</si>
  <si>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</si>
  <si>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</si>
  <si>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</si>
  <si>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</si>
  <si>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</si>
  <si>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</si>
  <si>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</si>
  <si>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</si>
  <si>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</si>
  <si>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</si>
  <si>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</si>
  <si>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</si>
  <si>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</si>
  <si>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</si>
  <si>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</si>
  <si>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</si>
  <si>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</si>
  <si>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</si>
  <si>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</si>
  <si>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</si>
  <si>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</si>
  <si>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</si>
  <si>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</si>
  <si>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</si>
  <si>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</si>
  <si>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</si>
  <si>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</si>
  <si>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</si>
  <si>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</si>
  <si>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</si>
  <si>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</si>
  <si>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</si>
  <si>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</si>
  <si>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</si>
  <si>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</si>
  <si>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</si>
  <si>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</si>
  <si>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</si>
  <si>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</si>
  <si>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</si>
  <si>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</si>
  <si>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</si>
  <si>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</si>
  <si>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</si>
  <si>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</si>
  <si>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</si>
  <si>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</si>
  <si>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</si>
  <si>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</si>
  <si>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</si>
  <si>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</si>
  <si>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</si>
  <si>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</si>
  <si>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</si>
  <si>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</si>
  <si>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</si>
  <si>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</si>
  <si>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</si>
  <si>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</si>
  <si>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</si>
  <si>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</si>
  <si>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</si>
  <si>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</si>
  <si>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</si>
  <si>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</si>
  <si>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</si>
  <si>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</si>
  <si>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</si>
  <si>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</si>
  <si>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</si>
  <si>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</si>
  <si>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</si>
  <si>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</si>
  <si>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</si>
  <si>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</si>
  <si>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</si>
  <si>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</si>
  <si>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</si>
  <si>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</si>
  <si>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</si>
  <si>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</si>
  <si>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</si>
  <si>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</si>
  <si>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</si>
  <si>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</si>
  <si>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</si>
  <si>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</si>
  <si>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</si>
  <si>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</si>
  <si>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</si>
  <si>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</si>
  <si>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</si>
  <si>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</si>
  <si>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</si>
  <si>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</si>
  <si>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</si>
  <si>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</si>
  <si>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</si>
  <si>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</si>
  <si>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</si>
  <si>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</si>
  <si>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</si>
  <si>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</si>
  <si>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</si>
  <si>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</si>
  <si>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</si>
  <si>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</si>
  <si>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</si>
  <si>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</si>
  <si>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</si>
  <si>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</si>
  <si>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</si>
  <si>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</si>
  <si>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</si>
  <si>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</si>
  <si>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</si>
  <si>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</si>
  <si>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</si>
  <si>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</si>
  <si>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</si>
  <si>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</si>
  <si>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</si>
  <si>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</si>
  <si>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</si>
  <si>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</si>
  <si>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</si>
  <si>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</si>
  <si>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</si>
  <si>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</si>
  <si>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</si>
  <si>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</si>
  <si>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</si>
  <si>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</si>
  <si>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</si>
  <si>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</si>
  <si>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</si>
  <si>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</si>
  <si>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</si>
  <si>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</si>
  <si>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</si>
  <si>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</si>
  <si>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</si>
  <si>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</si>
  <si>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</si>
  <si>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</si>
  <si>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</si>
  <si>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</si>
  <si>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</si>
  <si>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</si>
  <si>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</si>
  <si>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</si>
  <si>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</si>
  <si>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</si>
  <si>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</si>
  <si>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</si>
  <si>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</si>
  <si>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</si>
  <si>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</si>
  <si>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</si>
  <si>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</si>
  <si>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</si>
  <si>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</si>
  <si>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</si>
  <si>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</si>
  <si>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</si>
  <si>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</si>
  <si>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</si>
  <si>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</si>
  <si>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</si>
  <si>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</si>
  <si>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</si>
  <si>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</si>
  <si>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</si>
  <si>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</si>
  <si>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</si>
  <si>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</si>
  <si>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</si>
  <si>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</si>
  <si>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</si>
  <si>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</si>
  <si>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</si>
  <si>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</si>
  <si>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</si>
  <si>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</si>
  <si>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</si>
  <si>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</si>
  <si>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</si>
  <si>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</si>
  <si>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</si>
  <si>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</si>
  <si>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</si>
  <si>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</si>
  <si>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</si>
  <si>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</si>
  <si>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</si>
  <si>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</si>
  <si>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</si>
  <si>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</si>
  <si>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</si>
  <si>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</si>
  <si>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</si>
  <si>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</si>
  <si>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</si>
  <si>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</si>
  <si>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</si>
  <si>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</si>
  <si>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</si>
  <si>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</si>
  <si>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</si>
  <si>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</si>
  <si>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</si>
  <si>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</si>
  <si>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</si>
  <si>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</si>
  <si>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</si>
  <si>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</si>
  <si>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</si>
  <si>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</si>
  <si>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</si>
  <si>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</si>
  <si>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</si>
  <si>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</si>
  <si>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</si>
  <si>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</si>
  <si>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</si>
  <si>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</si>
  <si>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</si>
  <si>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</si>
  <si>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</si>
  <si>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</si>
  <si>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</si>
  <si>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</si>
  <si>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</si>
  <si>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</si>
  <si>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</si>
  <si>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</si>
  <si>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</si>
  <si>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</si>
  <si>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</si>
  <si>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</si>
  <si>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</si>
  <si>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</si>
  <si>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</si>
  <si>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</si>
  <si>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</si>
  <si>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</si>
  <si>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</si>
  <si>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</si>
  <si>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</si>
  <si>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</si>
  <si>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</si>
  <si>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</si>
  <si>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</si>
  <si>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</si>
  <si>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</si>
  <si>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</si>
  <si>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</si>
  <si>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</si>
  <si>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</si>
  <si>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</si>
  <si>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</si>
  <si>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</si>
  <si>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</si>
  <si>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</si>
  <si>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</si>
  <si>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</si>
  <si>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</si>
  <si>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</si>
  <si>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</si>
  <si>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</si>
  <si>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</si>
  <si>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</si>
  <si>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</si>
  <si>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</si>
  <si>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</si>
  <si>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</si>
  <si>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</si>
  <si>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</si>
  <si>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</si>
  <si>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</si>
  <si>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</si>
  <si>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</si>
  <si>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</si>
  <si>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</si>
  <si>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</si>
  <si>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</si>
  <si>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</si>
  <si>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</si>
  <si>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</si>
  <si>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</si>
  <si>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</si>
  <si>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</si>
  <si>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</si>
  <si>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</si>
  <si>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</si>
  <si>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</si>
  <si>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</si>
  <si>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</si>
  <si>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</si>
  <si>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</si>
  <si>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</si>
  <si>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</si>
  <si>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</si>
  <si>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</si>
  <si>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</si>
  <si>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</si>
  <si>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</si>
  <si>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</si>
  <si>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</si>
  <si>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</si>
  <si>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</si>
  <si>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</si>
  <si>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</si>
  <si>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</si>
  <si>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</si>
  <si>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</si>
  <si>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</si>
  <si>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</si>
  <si>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</si>
  <si>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</si>
  <si>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</si>
  <si>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</si>
  <si>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</si>
  <si>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</si>
  <si>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</si>
  <si>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</si>
  <si>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</si>
  <si>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</si>
  <si>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</si>
  <si>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</si>
  <si>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</si>
  <si>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</si>
  <si>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</si>
  <si>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</si>
  <si>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</si>
  <si>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</si>
  <si>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</si>
  <si>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</si>
  <si>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</si>
  <si>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</si>
  <si>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</si>
  <si>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</si>
  <si>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</si>
  <si>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</si>
  <si>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</si>
  <si>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</si>
  <si>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</si>
  <si>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</si>
  <si>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</si>
  <si>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</si>
  <si>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</si>
  <si>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</si>
  <si>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</si>
  <si>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</si>
  <si>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</si>
  <si>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</si>
  <si>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</si>
  <si>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</si>
  <si>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</si>
  <si>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</si>
  <si>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</si>
  <si>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</si>
  <si>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</si>
  <si>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</si>
  <si>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</si>
  <si>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</si>
  <si>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</si>
  <si>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</si>
  <si>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</si>
  <si>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</si>
  <si>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</si>
  <si>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</si>
  <si>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</si>
  <si>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</si>
  <si>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</si>
  <si>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</si>
  <si>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</si>
  <si>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</si>
  <si>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</si>
  <si>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</si>
  <si>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</si>
  <si>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</si>
  <si>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</si>
  <si>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</si>
  <si>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</si>
  <si>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</si>
  <si>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</si>
  <si>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</si>
  <si>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</si>
  <si>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</si>
  <si>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</si>
  <si>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</si>
  <si>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</si>
  <si>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</si>
  <si>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</si>
  <si>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</si>
  <si>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</si>
  <si>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</si>
  <si>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</si>
  <si>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</si>
  <si>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</si>
  <si>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</si>
  <si>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</si>
  <si>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</si>
  <si>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</si>
  <si>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</si>
  <si>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</si>
  <si>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</si>
  <si>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</si>
  <si>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</si>
  <si>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</si>
  <si>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</si>
  <si>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</si>
  <si>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</si>
  <si>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</si>
  <si>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</si>
  <si>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</si>
  <si>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</si>
  <si>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</si>
  <si>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</si>
  <si>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</si>
  <si>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</si>
  <si>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</si>
  <si>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</si>
  <si>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</si>
  <si>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</si>
  <si>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</si>
  <si>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</si>
  <si>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</si>
  <si>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</si>
  <si>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</si>
  <si>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</si>
  <si>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</si>
  <si>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</si>
  <si>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</si>
  <si>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</si>
  <si>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</si>
  <si>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</si>
  <si>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</si>
  <si>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</si>
  <si>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</si>
  <si>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</si>
  <si>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</si>
  <si>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</si>
  <si>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</si>
  <si>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</si>
  <si>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</si>
  <si>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</si>
  <si>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</si>
  <si>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</si>
  <si>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</si>
  <si>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</si>
  <si>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</si>
  <si>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</si>
  <si>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</si>
  <si>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</si>
  <si>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</si>
  <si>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</si>
  <si>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</si>
  <si>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</si>
  <si>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</si>
  <si>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</si>
  <si>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</si>
  <si>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</si>
  <si>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</si>
  <si>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</si>
  <si>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</si>
  <si>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</si>
  <si>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</si>
  <si>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</si>
  <si>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</si>
  <si>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</si>
  <si>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</si>
  <si>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</si>
  <si>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</si>
  <si>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</si>
  <si>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</si>
  <si>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</si>
  <si>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</si>
  <si>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</si>
  <si>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</si>
  <si>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</si>
  <si>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</si>
  <si>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</si>
  <si>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</si>
  <si>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</si>
  <si>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</si>
  <si>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</si>
  <si>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</si>
  <si>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</si>
  <si>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</si>
  <si>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</si>
  <si>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</si>
  <si>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</si>
  <si>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</si>
  <si>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</si>
  <si>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</si>
  <si>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</si>
  <si>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</si>
  <si>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</si>
  <si>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</si>
  <si>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</si>
  <si>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</si>
  <si>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</si>
  <si>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</si>
  <si>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</si>
  <si>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</si>
  <si>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</si>
  <si>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</si>
  <si>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</si>
  <si>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</si>
  <si>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</si>
  <si>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</si>
  <si>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</si>
  <si>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</si>
  <si>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</si>
  <si>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</si>
  <si>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</si>
  <si>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</si>
  <si>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</si>
  <si>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</si>
  <si>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</si>
  <si>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</si>
  <si>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</si>
  <si>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</si>
  <si>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</si>
  <si>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</si>
  <si>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</si>
  <si>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</si>
  <si>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</si>
  <si>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</si>
  <si>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</si>
  <si>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</si>
  <si>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</si>
  <si>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</si>
  <si>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</si>
  <si>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</si>
  <si>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</si>
  <si>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</si>
  <si>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</si>
  <si>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</si>
  <si>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</si>
  <si>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</si>
  <si>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</si>
  <si>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</si>
  <si>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</si>
  <si>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</si>
  <si>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</si>
  <si>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</si>
  <si>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</si>
  <si>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</si>
  <si>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</si>
  <si>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</si>
  <si>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</si>
  <si>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</si>
  <si>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</si>
  <si>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</si>
  <si>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</si>
  <si>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</si>
  <si>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</si>
  <si>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</si>
  <si>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</si>
  <si>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</si>
  <si>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</si>
  <si>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</si>
  <si>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</si>
  <si>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</si>
  <si>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</si>
  <si>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</si>
  <si>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</si>
  <si>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</si>
  <si>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</si>
  <si>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</si>
  <si>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</si>
  <si>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</si>
  <si>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</si>
  <si>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</si>
  <si>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</si>
  <si>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</si>
  <si>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</si>
  <si>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</si>
  <si>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</si>
  <si>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</si>
  <si>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</si>
  <si>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</si>
  <si>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</si>
  <si>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</si>
  <si>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</si>
  <si>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</si>
  <si>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</si>
  <si>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</si>
  <si>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</si>
  <si>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</si>
  <si>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</si>
  <si>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</si>
  <si>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</si>
  <si>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</si>
  <si>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</si>
  <si>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</si>
  <si>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</si>
  <si>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</si>
  <si>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</si>
  <si>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</si>
  <si>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</si>
  <si>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</si>
  <si>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</si>
  <si>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</si>
  <si>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</si>
  <si>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</si>
  <si>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</si>
  <si>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</si>
  <si>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</si>
  <si>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</si>
  <si>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</si>
  <si>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</si>
  <si>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</si>
  <si>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</si>
  <si>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</si>
  <si>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</si>
  <si>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</si>
  <si>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</si>
  <si>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</si>
  <si>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</si>
  <si>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</si>
  <si>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</si>
  <si>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</si>
  <si>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</si>
  <si>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</si>
  <si>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</si>
  <si>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</si>
  <si>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</si>
  <si>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</si>
  <si>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</si>
  <si>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</si>
  <si>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</si>
  <si>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</si>
  <si>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</si>
  <si>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</si>
  <si>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</si>
  <si>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</si>
  <si>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</si>
  <si>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</si>
  <si>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</si>
  <si>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</si>
  <si>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</si>
  <si>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</si>
  <si>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</si>
  <si>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</si>
  <si>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</si>
  <si>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</si>
  <si>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</si>
  <si>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</si>
  <si>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</si>
  <si>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</si>
  <si>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</si>
  <si>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</si>
  <si>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</si>
  <si>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</si>
  <si>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</si>
  <si>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</si>
  <si>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</si>
  <si>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</si>
  <si>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</si>
  <si>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</si>
  <si>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</si>
  <si>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</si>
  <si>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</si>
  <si>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</si>
  <si>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</si>
  <si>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</si>
  <si>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</si>
  <si>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</si>
  <si>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</si>
  <si>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</si>
  <si>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</si>
  <si>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</si>
  <si>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</si>
  <si>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</si>
  <si>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</si>
  <si>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</si>
  <si>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</si>
  <si>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</si>
  <si>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</si>
  <si>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</si>
  <si>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</si>
  <si>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</si>
  <si>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</si>
  <si>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</si>
  <si>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</si>
  <si>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</si>
  <si>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</si>
  <si>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</si>
  <si>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</si>
  <si>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</si>
  <si>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</si>
  <si>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</si>
  <si>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</si>
  <si>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</si>
  <si>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</si>
  <si>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</si>
  <si>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</si>
  <si>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</si>
  <si>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</si>
  <si>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</si>
  <si>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</si>
  <si>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</si>
  <si>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</si>
  <si>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</si>
  <si>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</si>
  <si>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</si>
  <si>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</si>
  <si>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</si>
  <si>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</si>
  <si>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</si>
  <si>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</si>
  <si>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</si>
  <si>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</si>
  <si>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</si>
  <si>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</si>
  <si>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</si>
  <si>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</si>
  <si>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</si>
  <si>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</si>
  <si>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</si>
  <si>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</si>
  <si>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</si>
  <si>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</si>
  <si>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</si>
  <si>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</si>
  <si>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</si>
  <si>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</si>
  <si>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</si>
  <si>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</si>
  <si>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</si>
  <si>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</si>
  <si>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</si>
  <si>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</si>
  <si>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</si>
  <si>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</si>
  <si>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</si>
  <si>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</si>
  <si>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</si>
  <si>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</si>
  <si>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</si>
  <si>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</si>
  <si>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</si>
  <si>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</si>
  <si>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</si>
  <si>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</si>
  <si>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</si>
  <si>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</si>
  <si>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</si>
  <si>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</si>
  <si>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</si>
  <si>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</si>
  <si>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</si>
  <si>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</si>
  <si>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</si>
  <si>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</si>
  <si>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</si>
  <si>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</si>
  <si>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</si>
  <si>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</si>
  <si>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</si>
  <si>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</si>
  <si>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</si>
  <si>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</si>
  <si>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</si>
  <si>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</si>
  <si>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</si>
  <si>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</si>
  <si>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</si>
  <si>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</si>
  <si>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</si>
  <si>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</si>
  <si>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</si>
  <si>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</si>
  <si>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</si>
  <si>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</si>
  <si>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</si>
  <si>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</si>
  <si>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</si>
  <si>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</si>
  <si>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</si>
  <si>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</si>
  <si>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</si>
  <si>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</si>
  <si>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</si>
  <si>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</si>
  <si>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</si>
  <si>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</si>
  <si>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</si>
  <si>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</si>
  <si>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</si>
  <si>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</si>
  <si>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</si>
  <si>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</si>
  <si>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</si>
  <si>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</si>
  <si>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</si>
  <si>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</si>
  <si>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</si>
  <si>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</si>
  <si>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</si>
  <si>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</si>
  <si>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</si>
  <si>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</si>
  <si>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</si>
  <si>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</si>
  <si>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</si>
  <si>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</si>
  <si>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</si>
  <si>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</si>
  <si>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</si>
  <si>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</si>
  <si>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</si>
  <si>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</si>
  <si>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</si>
  <si>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</si>
  <si>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</si>
  <si>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</si>
  <si>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</si>
  <si>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</si>
  <si>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</si>
  <si>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</si>
  <si>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</si>
  <si>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</si>
  <si>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</si>
  <si>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</si>
  <si>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</si>
  <si>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</si>
  <si>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</si>
  <si>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</si>
  <si>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</si>
  <si>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</si>
  <si>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</si>
  <si>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</si>
  <si>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</si>
  <si>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</si>
  <si>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</si>
  <si>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</si>
  <si>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</si>
  <si>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</si>
  <si>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</si>
  <si>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</si>
  <si>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</si>
  <si>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</si>
  <si>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</si>
  <si>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</si>
  <si>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</si>
  <si>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</si>
  <si>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</si>
  <si>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</si>
  <si>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</si>
  <si>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</si>
  <si>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</si>
  <si>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</si>
  <si>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</si>
  <si>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</si>
  <si>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</si>
  <si>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</si>
  <si>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</si>
  <si>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</si>
  <si>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</si>
  <si>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</si>
  <si>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</si>
  <si>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</si>
  <si>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</si>
  <si>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</si>
  <si>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</si>
  <si>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</si>
  <si>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</si>
  <si>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</si>
  <si>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</si>
  <si>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</si>
  <si>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</si>
  <si>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</si>
  <si>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</si>
  <si>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</si>
  <si>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</si>
  <si>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</si>
  <si>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</si>
  <si>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</si>
  <si>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</si>
  <si>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</si>
  <si>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</si>
  <si>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</si>
  <si>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</si>
  <si>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</si>
  <si>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</si>
  <si>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</si>
  <si>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</si>
  <si>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</si>
  <si>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</si>
  <si>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</si>
  <si>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</si>
  <si>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</si>
  <si>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</si>
  <si>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</si>
  <si>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</si>
  <si>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</si>
  <si>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</si>
  <si>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</si>
  <si>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</si>
  <si>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</si>
  <si>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</si>
  <si>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</si>
  <si>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</si>
  <si>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</si>
  <si>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</si>
  <si>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</si>
  <si>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</si>
  <si>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</si>
  <si>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</si>
  <si>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</si>
  <si>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</si>
  <si>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</si>
  <si>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</si>
  <si>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</si>
  <si>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</si>
  <si>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</si>
  <si>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</si>
  <si>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</si>
  <si>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</si>
  <si>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</si>
  <si>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</si>
  <si>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</si>
  <si>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</si>
  <si>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</si>
  <si>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</si>
  <si>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</si>
  <si>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</si>
  <si>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</si>
  <si>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</si>
  <si>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</si>
  <si>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</si>
  <si>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</si>
  <si>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</si>
  <si>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</si>
  <si>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</si>
  <si>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</si>
  <si>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</si>
  <si>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</si>
  <si>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</si>
  <si>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</si>
  <si>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</si>
  <si>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</si>
  <si>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</si>
  <si>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</si>
  <si>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</si>
  <si>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</si>
  <si>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</si>
  <si>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</si>
  <si>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</si>
  <si>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</si>
  <si>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</si>
  <si>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</si>
  <si>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</si>
  <si>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</si>
  <si>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</si>
  <si>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</si>
  <si>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</si>
  <si>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</si>
  <si>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</si>
  <si>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</si>
  <si>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</si>
  <si>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</si>
  <si>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</si>
  <si>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</si>
  <si>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</si>
  <si>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</si>
  <si>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</si>
  <si>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</si>
  <si>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</si>
  <si>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</si>
  <si>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</si>
  <si>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</si>
  <si>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</si>
  <si>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</si>
  <si>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</si>
  <si>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</si>
  <si>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</si>
  <si>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</si>
  <si>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</si>
  <si>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</si>
  <si>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</si>
  <si>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</si>
  <si>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</si>
  <si>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</si>
  <si>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</si>
  <si>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</si>
  <si>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</si>
  <si>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</si>
  <si>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</si>
  <si>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</si>
  <si>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</si>
  <si>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</si>
  <si>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</si>
  <si>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</si>
  <si>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</si>
  <si>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</si>
  <si>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</si>
  <si>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</si>
  <si>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</si>
  <si>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</si>
  <si>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</si>
  <si>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</si>
  <si>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</si>
  <si>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</si>
  <si>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</si>
  <si>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</si>
  <si>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</si>
  <si>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</si>
  <si>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</si>
  <si>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</si>
  <si>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</si>
  <si>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</si>
  <si>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</si>
  <si>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</si>
  <si>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</si>
  <si>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</si>
  <si>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</si>
  <si>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</si>
  <si>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</si>
  <si>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</si>
  <si>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</si>
  <si>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</si>
  <si>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</si>
  <si>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</si>
  <si>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</si>
  <si>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</si>
  <si>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</si>
  <si>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</si>
  <si>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</si>
  <si>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</si>
  <si>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</si>
  <si>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</si>
  <si>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</si>
  <si>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</si>
  <si>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</si>
  <si>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</si>
  <si>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</si>
  <si>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</si>
  <si>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</si>
  <si>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</si>
  <si>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</si>
  <si>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</si>
  <si>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</si>
  <si>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</si>
  <si>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</si>
  <si>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</si>
  <si>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</si>
  <si>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</si>
  <si>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</si>
  <si>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</si>
  <si>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</si>
  <si>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</si>
  <si>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</si>
  <si>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</si>
  <si>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</si>
  <si>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</si>
  <si>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</si>
  <si>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</si>
  <si>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</si>
  <si>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</si>
  <si>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</si>
  <si>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</si>
  <si>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</si>
  <si>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</si>
  <si>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</si>
  <si>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</si>
  <si>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</si>
  <si>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</si>
  <si>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</si>
  <si>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</si>
  <si>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</si>
  <si>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</si>
  <si>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</si>
  <si>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</si>
  <si>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</si>
  <si>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</si>
  <si>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</si>
  <si>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</si>
  <si>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</si>
  <si>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</si>
  <si>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</si>
  <si>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</si>
  <si>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</si>
  <si>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</si>
  <si>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</si>
  <si>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</si>
  <si>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</si>
  <si>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</si>
  <si>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</si>
  <si>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</si>
  <si>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</si>
  <si>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</si>
  <si>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</si>
  <si>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</si>
  <si>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</si>
  <si>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</si>
  <si>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</si>
  <si>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</si>
  <si>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</si>
  <si>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</si>
  <si>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</si>
  <si>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</si>
  <si>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</si>
  <si>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</si>
  <si>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</si>
  <si>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</si>
  <si>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</si>
  <si>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</si>
  <si>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</si>
  <si>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</si>
  <si>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</si>
  <si>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</si>
  <si>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</si>
  <si>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</si>
  <si>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</si>
  <si>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</si>
  <si>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</si>
  <si>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</si>
  <si>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</si>
  <si>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</si>
  <si>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</si>
  <si>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</si>
  <si>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</si>
  <si>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</si>
  <si>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</si>
  <si>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</si>
  <si>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</si>
  <si>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</si>
  <si>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</si>
  <si>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</si>
  <si>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</si>
  <si>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</si>
  <si>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</si>
  <si>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</si>
  <si>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</si>
  <si>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</si>
  <si>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</si>
  <si>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</si>
  <si>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</si>
  <si>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</si>
  <si>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</si>
  <si>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</si>
  <si>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</si>
  <si>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</si>
  <si>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</si>
  <si>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</si>
  <si>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</si>
  <si>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</si>
  <si>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</si>
  <si>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</si>
  <si>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</si>
  <si>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</si>
  <si>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</si>
  <si>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</si>
  <si>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</si>
  <si>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</si>
  <si>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</si>
  <si>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</si>
  <si>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</si>
  <si>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</si>
  <si>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</si>
  <si>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</si>
  <si>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</si>
  <si>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</si>
  <si>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</si>
  <si>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</si>
  <si>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</si>
  <si>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</si>
  <si>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</si>
  <si>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</si>
  <si>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</si>
  <si>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</si>
  <si>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</si>
  <si>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</si>
  <si>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</si>
  <si>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</si>
  <si>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</si>
  <si>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</si>
  <si>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</si>
  <si>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</si>
  <si>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</si>
  <si>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</si>
  <si>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</si>
  <si>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</si>
  <si>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</si>
  <si>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</si>
  <si>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</si>
  <si>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</si>
  <si>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</si>
  <si>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</si>
  <si>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</si>
  <si>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</si>
  <si>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</si>
  <si>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</si>
  <si>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</si>
  <si>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</si>
  <si>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</si>
  <si>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</si>
  <si>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</si>
  <si>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</si>
  <si>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</si>
  <si>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</si>
  <si>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</si>
  <si>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</si>
  <si>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</si>
  <si>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</si>
  <si>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</si>
  <si>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</si>
  <si>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</si>
  <si>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</si>
  <si>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</si>
  <si>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</si>
  <si>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</si>
  <si>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</si>
  <si>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</si>
  <si>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</si>
  <si>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</si>
  <si>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</si>
  <si>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</si>
  <si>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</si>
  <si>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</si>
  <si>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</si>
  <si>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</si>
  <si>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</si>
  <si>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</si>
  <si>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</si>
  <si>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</si>
  <si>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</si>
  <si>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</si>
  <si>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</si>
  <si>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</si>
  <si>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</si>
  <si>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</si>
  <si>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</si>
  <si>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</si>
  <si>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</si>
  <si>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</si>
  <si>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</si>
  <si>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</si>
  <si>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</si>
  <si>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</si>
  <si>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</si>
  <si>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</si>
  <si>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</si>
  <si>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</si>
  <si>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</si>
  <si>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</si>
  <si>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</si>
  <si>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</si>
  <si>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</si>
  <si>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</si>
  <si>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</si>
  <si>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</si>
  <si>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</si>
  <si>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</si>
  <si>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</si>
  <si>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</si>
  <si>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</si>
  <si>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</si>
  <si>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</si>
  <si>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</si>
  <si>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</si>
  <si>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</si>
  <si>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</si>
  <si>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</si>
  <si>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</si>
  <si>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</si>
  <si>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</si>
  <si>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</si>
  <si>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</si>
  <si>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</si>
  <si>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</si>
  <si>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</si>
  <si>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</si>
  <si>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</si>
  <si>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</si>
  <si>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</si>
  <si>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</si>
  <si>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</si>
  <si>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</si>
  <si>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</si>
  <si>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</si>
  <si>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</si>
  <si>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</si>
  <si>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</si>
  <si>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</si>
  <si>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</si>
  <si>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</si>
  <si>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</si>
  <si>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</si>
  <si>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</si>
  <si>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</si>
  <si>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</si>
  <si>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</si>
  <si>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</si>
  <si>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</si>
  <si>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</si>
  <si>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</si>
  <si>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</si>
  <si>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</si>
  <si>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</si>
  <si>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</si>
  <si>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</si>
  <si>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</si>
  <si>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</si>
  <si>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</si>
  <si>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</si>
  <si>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</si>
  <si>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</si>
  <si>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</si>
  <si>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</si>
  <si>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</si>
  <si>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</si>
  <si>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</si>
  <si>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</si>
  <si>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</si>
  <si>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</si>
  <si>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</si>
  <si>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</si>
  <si>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</si>
  <si>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</si>
  <si>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</si>
  <si>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</si>
  <si>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</si>
  <si>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</si>
  <si>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</si>
  <si>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</si>
  <si>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</si>
  <si>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</si>
  <si>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</si>
  <si>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</si>
  <si>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</si>
  <si>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</si>
  <si>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</si>
  <si>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</si>
  <si>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</si>
  <si>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</si>
  <si>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</si>
  <si>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</si>
  <si>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</si>
  <si>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</si>
  <si>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</si>
  <si>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</si>
  <si>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</si>
  <si>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</si>
  <si>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</si>
  <si>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</si>
  <si>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</si>
  <si>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</si>
  <si>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</si>
  <si>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</si>
  <si>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</si>
  <si>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</si>
  <si>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</si>
  <si>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</si>
  <si>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</si>
  <si>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</si>
  <si>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</si>
  <si>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</si>
  <si>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</si>
  <si>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</si>
  <si>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</si>
  <si>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</si>
  <si>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</si>
  <si>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</si>
  <si>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</si>
  <si>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</si>
  <si>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</si>
  <si>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</si>
  <si>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</si>
  <si>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</si>
  <si>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</si>
  <si>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</si>
  <si>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</si>
  <si>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</si>
  <si>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</si>
  <si>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</si>
  <si>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</si>
  <si>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</si>
  <si>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</si>
  <si>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</si>
  <si>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</si>
  <si>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</si>
  <si>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</si>
  <si>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</si>
  <si>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</si>
  <si>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</si>
  <si>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</si>
  <si>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</si>
  <si>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</si>
  <si>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</si>
  <si>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</si>
  <si>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</si>
  <si>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</si>
  <si>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</si>
  <si>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</si>
  <si>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</si>
  <si>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</si>
  <si>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</si>
  <si>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</si>
  <si>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</si>
  <si>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</si>
  <si>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</si>
  <si>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</si>
  <si>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</si>
  <si>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</si>
  <si>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</si>
  <si>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</si>
  <si>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</si>
  <si>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</si>
  <si>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</si>
  <si>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</si>
  <si>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</si>
  <si>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</si>
  <si>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</si>
  <si>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</si>
  <si>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</si>
  <si>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</si>
  <si>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</si>
  <si>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</si>
  <si>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</si>
  <si>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</si>
  <si>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</si>
  <si>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</si>
  <si>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</si>
  <si>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</si>
  <si>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</si>
  <si>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</si>
  <si>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</si>
  <si>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</si>
  <si>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</si>
  <si>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</si>
  <si>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</si>
  <si>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</si>
  <si>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</si>
  <si>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</si>
  <si>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</si>
  <si>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</si>
  <si>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</si>
  <si>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</si>
  <si>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</si>
  <si>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</si>
  <si>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</si>
  <si>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</si>
  <si>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</si>
  <si>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</si>
  <si>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</si>
  <si>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</si>
  <si>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</si>
  <si>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</si>
  <si>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</si>
  <si>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</si>
  <si>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</si>
  <si>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</si>
  <si>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</si>
  <si>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</si>
  <si>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</si>
  <si>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</si>
  <si>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</si>
  <si>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</si>
  <si>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</si>
  <si>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</si>
  <si>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</si>
  <si>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</si>
  <si>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</si>
  <si>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</si>
  <si>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</si>
  <si>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</si>
  <si>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</si>
  <si>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</si>
  <si>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</si>
  <si>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</si>
  <si>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</si>
  <si>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</si>
  <si>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</si>
  <si>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</si>
  <si>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</si>
  <si>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</si>
  <si>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</si>
  <si>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</si>
  <si>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</si>
  <si>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</si>
  <si>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</si>
  <si>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</si>
  <si>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</si>
  <si>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</si>
  <si>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</si>
  <si>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</si>
  <si>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</si>
  <si>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</si>
  <si>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</si>
  <si>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</si>
  <si>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</si>
  <si>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</si>
  <si>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</si>
  <si>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</si>
  <si>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</si>
  <si>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</si>
  <si>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</si>
  <si>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</si>
  <si>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</si>
  <si>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</si>
  <si>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</si>
  <si>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</si>
  <si>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</si>
  <si>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</si>
  <si>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</si>
  <si>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</si>
  <si>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</si>
  <si>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</si>
  <si>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</si>
  <si>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</si>
  <si>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</si>
  <si>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</si>
  <si>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</si>
  <si>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</si>
  <si>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</si>
  <si>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</si>
  <si>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</si>
  <si>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</si>
  <si>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</si>
  <si>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</si>
  <si>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</si>
  <si>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</si>
  <si>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</si>
  <si>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</si>
  <si>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</si>
  <si>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</si>
  <si>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</si>
  <si>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</si>
  <si>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</si>
  <si>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</si>
  <si>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</si>
  <si>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</si>
  <si>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</si>
  <si>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</si>
  <si>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</si>
  <si>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</si>
  <si>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</si>
  <si>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</si>
  <si>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</si>
  <si>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</si>
  <si>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</si>
  <si>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</si>
  <si>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</si>
  <si>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</si>
  <si>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</si>
  <si>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</si>
  <si>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</si>
  <si>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</si>
  <si>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</si>
  <si>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</si>
  <si>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</si>
  <si>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</si>
  <si>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</si>
  <si>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</si>
  <si>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</si>
  <si>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</si>
  <si>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</si>
  <si>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</si>
  <si>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</si>
  <si>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</si>
  <si>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</si>
  <si>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</si>
  <si>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</si>
  <si>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</si>
  <si>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</si>
  <si>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</si>
  <si>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</si>
  <si>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</si>
  <si>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</si>
  <si>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</si>
  <si>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</si>
  <si>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</si>
  <si>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</si>
  <si>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</si>
  <si>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</si>
  <si>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</si>
  <si>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</si>
  <si>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</si>
  <si>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</si>
  <si>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</si>
  <si>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</si>
  <si>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</si>
  <si>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</si>
  <si>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</si>
  <si>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</si>
  <si>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</si>
  <si>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</si>
  <si>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</si>
  <si>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</si>
  <si>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</si>
  <si>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</si>
  <si>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</si>
  <si>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</si>
  <si>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</si>
  <si>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</si>
  <si>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</si>
  <si>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</si>
  <si>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</si>
  <si>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</si>
  <si>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</si>
  <si>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</si>
  <si>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</si>
  <si>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</si>
  <si>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</si>
  <si>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</si>
  <si>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</si>
  <si>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</si>
  <si>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</si>
  <si>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</si>
  <si>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</si>
  <si>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</si>
  <si>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</si>
  <si>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</si>
  <si>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</si>
  <si>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</si>
  <si>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</si>
  <si>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</si>
  <si>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</si>
  <si>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</si>
  <si>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</si>
  <si>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</si>
  <si>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</si>
  <si>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</si>
  <si>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</si>
  <si>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</si>
  <si>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</si>
  <si>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</si>
  <si>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</si>
  <si>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</si>
  <si>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</si>
  <si>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</si>
  <si>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</si>
  <si>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</si>
  <si>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</si>
  <si>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</si>
  <si>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</si>
  <si>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</si>
  <si>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</si>
  <si>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</si>
  <si>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</si>
  <si>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</si>
  <si>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</si>
  <si>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</si>
  <si>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</si>
  <si>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</si>
  <si>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</si>
  <si>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</si>
  <si>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</si>
  <si>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</si>
  <si>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</si>
  <si>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</si>
  <si>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</si>
  <si>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</si>
  <si>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</si>
  <si>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</si>
  <si>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</si>
  <si>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</si>
  <si>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</si>
  <si>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</si>
  <si>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</si>
  <si>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</si>
  <si>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</si>
  <si>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</si>
  <si>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</si>
  <si>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</si>
  <si>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</si>
  <si>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</si>
  <si>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</si>
  <si>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</si>
  <si>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</si>
  <si>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</si>
  <si>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</si>
  <si>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</si>
  <si>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</si>
  <si>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</si>
  <si>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</si>
  <si>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</si>
  <si>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</si>
  <si>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</si>
  <si>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</si>
  <si>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</si>
  <si>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</si>
  <si>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</si>
  <si>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</si>
  <si>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</si>
  <si>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</si>
  <si>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</si>
  <si>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</si>
  <si>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</si>
  <si>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</si>
  <si>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</si>
  <si>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</si>
  <si>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</si>
  <si>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</si>
  <si>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</si>
  <si>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</si>
  <si>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</si>
  <si>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</si>
  <si>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</si>
  <si>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</si>
  <si>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</si>
  <si>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</si>
  <si>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</si>
  <si>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</si>
  <si>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</si>
  <si>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</si>
  <si>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</si>
  <si>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</si>
  <si>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</si>
  <si>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</si>
  <si>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</si>
  <si>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</si>
  <si>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</si>
  <si>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</si>
  <si>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</si>
  <si>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</si>
  <si>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</si>
  <si>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</si>
  <si>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</si>
  <si>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</si>
  <si>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</si>
  <si>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</si>
  <si>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</si>
  <si>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</si>
  <si>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</si>
  <si>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</si>
  <si>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</si>
  <si>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</si>
  <si>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</si>
  <si>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</si>
  <si>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</si>
  <si>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</si>
  <si>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</si>
  <si>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</si>
  <si>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</si>
  <si>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</si>
  <si>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</si>
  <si>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</si>
  <si>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</si>
  <si>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</si>
  <si>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</si>
  <si>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</si>
  <si>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</si>
  <si>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</si>
  <si>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</si>
  <si>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</si>
  <si>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</si>
  <si>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</si>
  <si>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</si>
  <si>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</si>
  <si>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</si>
  <si>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</si>
  <si>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</si>
  <si>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</si>
  <si>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</si>
  <si>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</si>
  <si>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</si>
  <si>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</si>
  <si>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</si>
  <si>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</si>
  <si>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</si>
  <si>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</si>
  <si>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</si>
  <si>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</si>
  <si>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</si>
  <si>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</si>
  <si>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</si>
  <si>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</si>
  <si>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</si>
  <si>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</si>
  <si>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</si>
  <si>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</si>
  <si>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</si>
  <si>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</si>
  <si>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</si>
  <si>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</si>
  <si>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</si>
  <si>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</si>
  <si>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</si>
  <si>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</si>
  <si>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</si>
  <si>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</si>
  <si>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</si>
  <si>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</si>
  <si>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</si>
  <si>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</si>
  <si>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</si>
  <si>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</si>
  <si>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</si>
  <si>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</si>
  <si>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</si>
  <si>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</si>
  <si>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</si>
  <si>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</si>
  <si>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</si>
  <si>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</si>
  <si>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</si>
  <si>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</si>
  <si>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</si>
  <si>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</si>
  <si>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</si>
  <si>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</si>
  <si>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</si>
  <si>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</si>
  <si>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</si>
  <si>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</si>
  <si>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</si>
  <si>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</si>
  <si>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</si>
  <si>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</si>
  <si>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</si>
  <si>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</si>
  <si>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</si>
  <si>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</si>
  <si>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</si>
  <si>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</si>
  <si>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</si>
  <si>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</si>
  <si>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</si>
  <si>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</si>
  <si>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</si>
  <si>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</si>
  <si>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</si>
  <si>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</si>
  <si>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</si>
  <si>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</si>
  <si>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</si>
  <si>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</si>
  <si>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</si>
  <si>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</si>
  <si>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</si>
  <si>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</si>
  <si>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</si>
  <si>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</si>
  <si>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</si>
  <si>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</si>
  <si>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</si>
  <si>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</si>
  <si>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</si>
  <si>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</si>
  <si>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</si>
  <si>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</si>
  <si>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</si>
  <si>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</si>
  <si>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</si>
  <si>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</si>
  <si>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</si>
  <si>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</si>
  <si>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</si>
  <si>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</si>
  <si>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</si>
  <si>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</si>
  <si>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</si>
  <si>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</si>
  <si>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</si>
  <si>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</si>
  <si>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</si>
  <si>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</si>
  <si>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</si>
  <si>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</si>
  <si>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</si>
  <si>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</si>
  <si>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</si>
  <si>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</si>
  <si>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</si>
  <si>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</si>
  <si>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</si>
  <si>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</si>
  <si>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</si>
  <si>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</si>
  <si>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</si>
  <si>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</si>
  <si>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</si>
  <si>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</si>
  <si>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</si>
  <si>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</si>
  <si>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</si>
  <si>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</si>
  <si>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</si>
  <si>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</si>
  <si>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</si>
  <si>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</si>
  <si>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</si>
  <si>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</si>
  <si>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</si>
  <si>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</si>
  <si>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</si>
  <si>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</si>
  <si>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</si>
  <si>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</si>
  <si>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</si>
  <si>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</si>
  <si>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</si>
  <si>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</si>
  <si>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</si>
  <si>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</si>
  <si>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</si>
  <si>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</si>
  <si>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</si>
  <si>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</si>
  <si>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</si>
  <si>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</si>
  <si>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</si>
  <si>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</si>
  <si>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</si>
  <si>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</si>
  <si>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</si>
  <si>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</si>
  <si>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</si>
  <si>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</si>
  <si>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</si>
  <si>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</si>
  <si>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</si>
  <si>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</si>
  <si>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</si>
  <si>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</si>
  <si>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</si>
  <si>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</si>
  <si>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</si>
  <si>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</si>
  <si>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</si>
  <si>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</si>
  <si>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</si>
  <si>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</si>
  <si>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</si>
  <si>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</si>
  <si>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</si>
  <si>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</si>
  <si>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</si>
  <si>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</si>
  <si>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</si>
  <si>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</si>
  <si>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</si>
  <si>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</si>
  <si>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</si>
  <si>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</si>
  <si>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</si>
  <si>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</si>
  <si>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</si>
  <si>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</si>
  <si>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</si>
  <si>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</si>
  <si>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</si>
  <si>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</si>
  <si>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</si>
  <si>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</si>
  <si>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</si>
  <si>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</si>
  <si>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</si>
  <si>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</si>
  <si>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</si>
  <si>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</si>
  <si>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</si>
  <si>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</si>
  <si>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</si>
  <si>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</si>
  <si>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</si>
  <si>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</si>
  <si>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</si>
  <si>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</si>
  <si>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</si>
  <si>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</si>
  <si>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</si>
  <si>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</si>
  <si>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</si>
  <si>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</si>
  <si>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</si>
  <si>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</si>
  <si>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</si>
  <si>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</si>
  <si>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</si>
  <si>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</si>
  <si>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</si>
  <si>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</si>
  <si>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</si>
  <si>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</si>
  <si>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</si>
  <si>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</si>
  <si>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</si>
  <si>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</si>
  <si>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</si>
  <si>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</si>
  <si>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</si>
  <si>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</si>
  <si>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</si>
  <si>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</si>
  <si>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</si>
  <si>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</si>
  <si>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</si>
  <si>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</si>
  <si>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</si>
  <si>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</si>
  <si>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</si>
  <si>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</si>
  <si>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</si>
  <si>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</si>
  <si>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</si>
  <si>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</si>
  <si>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</si>
  <si>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</si>
  <si>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</si>
  <si>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</si>
  <si>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</si>
  <si>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</si>
  <si>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</si>
  <si>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</si>
  <si>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</si>
  <si>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</si>
  <si>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</si>
  <si>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</si>
  <si>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</si>
  <si>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</si>
  <si>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</si>
  <si>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</si>
  <si>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</si>
  <si>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</si>
  <si>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</si>
  <si>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</si>
  <si>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</si>
  <si>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</si>
  <si>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</si>
  <si>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</si>
  <si>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</si>
  <si>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</si>
  <si>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</si>
  <si>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</si>
  <si>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</si>
  <si>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</si>
  <si>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</si>
  <si>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</si>
  <si>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</si>
  <si>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</si>
  <si>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</si>
  <si>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</si>
  <si>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</si>
  <si>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</si>
  <si>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</si>
  <si>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</si>
  <si>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</si>
  <si>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</si>
  <si>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</si>
  <si>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</si>
  <si>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</si>
  <si>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</si>
  <si>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</si>
  <si>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</si>
  <si>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</si>
  <si>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</si>
  <si>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</si>
  <si>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</si>
  <si>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</si>
  <si>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</si>
  <si>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</si>
  <si>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</si>
  <si>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</si>
  <si>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</si>
  <si>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</si>
  <si>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</si>
  <si>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</si>
  <si>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</si>
  <si>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</si>
  <si>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</si>
  <si>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</si>
  <si>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</si>
  <si>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</si>
  <si>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</si>
  <si>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</si>
  <si>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</si>
  <si>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</si>
  <si>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</si>
  <si>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</si>
  <si>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</si>
  <si>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</si>
  <si>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</si>
  <si>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</si>
  <si>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</si>
  <si>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</si>
  <si>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</si>
  <si>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</si>
  <si>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</si>
  <si>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</si>
  <si>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</si>
  <si>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</si>
  <si>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</si>
  <si>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</si>
  <si>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</si>
  <si>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</si>
  <si>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</si>
  <si>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</si>
  <si>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</si>
  <si>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</si>
  <si>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</si>
  <si>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</si>
  <si>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</si>
  <si>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</si>
  <si>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</si>
  <si>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</si>
  <si>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</si>
  <si>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</si>
  <si>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</si>
  <si>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</si>
  <si>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</si>
  <si>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</si>
  <si>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</si>
  <si>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</si>
  <si>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</si>
  <si>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</si>
  <si>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</si>
  <si>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</si>
  <si>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</si>
  <si>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</si>
  <si>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</si>
  <si>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</si>
  <si>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</si>
  <si>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</si>
  <si>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</si>
  <si>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</si>
  <si>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</si>
  <si>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</si>
  <si>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</si>
  <si>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</si>
  <si>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</si>
  <si>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</si>
  <si>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</si>
  <si>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</si>
  <si>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</si>
  <si>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</si>
  <si>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</si>
  <si>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</si>
  <si>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</si>
  <si>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</si>
  <si>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</si>
  <si>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</si>
  <si>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</si>
  <si>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</si>
  <si>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</si>
  <si>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</si>
  <si>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</si>
  <si>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</si>
  <si>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</si>
  <si>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</si>
  <si>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</si>
  <si>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</si>
  <si>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</si>
  <si>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</si>
  <si>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</si>
  <si>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</si>
  <si>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</si>
  <si>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</si>
  <si>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</si>
  <si>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</si>
  <si>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</si>
  <si>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</si>
  <si>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</si>
  <si>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</si>
  <si>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</si>
  <si>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</si>
  <si>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</si>
  <si>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</si>
  <si>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</si>
  <si>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</si>
  <si>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</si>
  <si>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</si>
  <si>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</si>
  <si>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</si>
  <si>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</si>
  <si>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</si>
  <si>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</si>
  <si>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</si>
  <si>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</si>
  <si>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</si>
  <si>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</si>
  <si>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</si>
  <si>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</si>
  <si>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</si>
  <si>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</si>
  <si>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</si>
  <si>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</si>
  <si>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</si>
  <si>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</si>
  <si>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</si>
  <si>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</si>
  <si>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</si>
  <si>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</si>
  <si>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</si>
  <si>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</si>
  <si>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</si>
  <si>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</si>
  <si>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</si>
  <si>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</si>
  <si>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</si>
  <si>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</si>
  <si>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</si>
  <si>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</si>
  <si>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</si>
  <si>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</si>
  <si>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</si>
  <si>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</si>
  <si>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</si>
  <si>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</si>
  <si>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</si>
  <si>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</si>
  <si>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</si>
  <si>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</si>
  <si>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</si>
  <si>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</si>
  <si>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</si>
  <si>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</si>
  <si>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</si>
  <si>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</si>
  <si>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</si>
  <si>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</si>
  <si>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</si>
  <si>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</si>
  <si>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</si>
  <si>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</si>
  <si>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</si>
  <si>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</si>
  <si>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</si>
  <si>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</si>
  <si>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</si>
  <si>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</si>
  <si>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</si>
  <si>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</si>
  <si>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</si>
  <si>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</si>
  <si>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</si>
  <si>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</si>
  <si>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</si>
  <si>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</si>
  <si>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</si>
  <si>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</si>
  <si>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</si>
  <si>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</si>
  <si>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</si>
  <si>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</si>
  <si>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</si>
  <si>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</si>
  <si>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</si>
  <si>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</si>
  <si>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</si>
  <si>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</si>
  <si>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</si>
  <si>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</si>
  <si>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</si>
  <si>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</si>
  <si>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</si>
  <si>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</si>
  <si>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</si>
  <si>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</si>
  <si>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</si>
  <si>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</si>
  <si>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</si>
  <si>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</si>
  <si>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</si>
  <si>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</si>
  <si>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</si>
  <si>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</si>
  <si>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</si>
  <si>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</si>
  <si>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</si>
  <si>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</si>
  <si>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</si>
  <si>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</si>
  <si>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</si>
  <si>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</si>
  <si>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</si>
  <si>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</si>
  <si>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</si>
  <si>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</si>
  <si>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</si>
  <si>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</si>
  <si>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</si>
  <si>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</si>
  <si>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</si>
  <si>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</si>
  <si>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</si>
  <si>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</si>
  <si>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</si>
  <si>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</si>
  <si>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</si>
  <si>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</si>
  <si>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</si>
  <si>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</si>
  <si>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</si>
  <si>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</si>
  <si>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</si>
  <si>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</si>
  <si>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</si>
  <si>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</si>
  <si>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</si>
  <si>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</si>
  <si>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</si>
  <si>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</si>
  <si>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</si>
  <si>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</si>
  <si>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</si>
  <si>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</si>
  <si>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</si>
  <si>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</si>
  <si>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</si>
  <si>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</si>
  <si>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</si>
  <si>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</si>
  <si>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</si>
  <si>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</si>
  <si>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</si>
  <si>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</si>
  <si>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</si>
  <si>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</si>
  <si>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</si>
  <si>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</si>
  <si>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</si>
  <si>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</si>
  <si>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</si>
  <si>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</si>
  <si>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</si>
  <si>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</si>
  <si>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</si>
  <si>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</si>
  <si>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</si>
  <si>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</si>
  <si>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</si>
  <si>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</si>
  <si>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</si>
  <si>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</si>
  <si>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</si>
  <si>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</si>
  <si>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</si>
  <si>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</si>
  <si>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</si>
  <si>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</si>
  <si>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</si>
  <si>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</si>
  <si>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</si>
  <si>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</si>
  <si>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</si>
  <si>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</si>
  <si>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</si>
  <si>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</si>
  <si>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</si>
  <si>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</si>
  <si>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</si>
  <si>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</si>
  <si>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</si>
  <si>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</si>
  <si>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</si>
  <si>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</si>
  <si>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</si>
  <si>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</si>
  <si>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</si>
  <si>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</si>
  <si>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</si>
  <si>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</si>
  <si>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</si>
  <si>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</si>
  <si>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</si>
  <si>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</si>
  <si>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</si>
  <si>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</si>
  <si>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</si>
  <si>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</si>
  <si>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</si>
  <si>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</si>
  <si>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</si>
  <si>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</si>
  <si>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</si>
  <si>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</si>
  <si>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</si>
  <si>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</si>
  <si>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</si>
  <si>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</si>
  <si>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</si>
  <si>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</si>
  <si>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</si>
  <si>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</si>
  <si>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</si>
  <si>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</si>
  <si>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</si>
  <si>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</si>
  <si>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</si>
  <si>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</si>
  <si>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</si>
  <si>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</si>
  <si>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</si>
  <si>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</si>
  <si>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</si>
  <si>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</si>
  <si>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</si>
  <si>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</si>
  <si>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</si>
  <si>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</si>
  <si>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</si>
  <si>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</si>
  <si>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</si>
  <si>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</si>
  <si>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</si>
  <si>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</si>
  <si>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</si>
  <si>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</si>
  <si>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</si>
  <si>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</si>
  <si>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</si>
  <si>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</si>
  <si>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</si>
  <si>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</si>
  <si>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</si>
  <si>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</si>
  <si>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</si>
  <si>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</si>
  <si>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</si>
  <si>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</si>
  <si>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</si>
  <si>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</si>
  <si>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</si>
  <si>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</si>
  <si>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</si>
  <si>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</si>
  <si>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</si>
  <si>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</si>
  <si>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</si>
  <si>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</si>
  <si>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</si>
  <si>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</si>
  <si>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</si>
  <si>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</si>
  <si>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</si>
  <si>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</si>
  <si>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</si>
  <si>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</si>
  <si>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</si>
  <si>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</si>
  <si>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</si>
  <si>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</si>
  <si>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</si>
  <si>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</si>
  <si>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</si>
  <si>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</si>
  <si>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</si>
  <si>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</si>
  <si>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</si>
  <si>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</si>
  <si>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</si>
  <si>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</si>
  <si>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</si>
  <si>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</si>
  <si>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</si>
  <si>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</si>
  <si>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</si>
  <si>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</si>
  <si>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</si>
  <si>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</si>
  <si>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</si>
  <si>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</si>
  <si>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</si>
  <si>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</si>
  <si>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</si>
  <si>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</si>
  <si>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</si>
  <si>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</si>
  <si>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</si>
  <si>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</si>
  <si>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</si>
  <si>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</si>
  <si>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</si>
  <si>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</si>
  <si>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</si>
  <si>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</si>
  <si>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</si>
  <si>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</si>
  <si>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</si>
  <si>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</si>
  <si>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</si>
  <si>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</si>
  <si>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</si>
  <si>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</si>
  <si>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</si>
  <si>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</si>
  <si>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</si>
  <si>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</si>
  <si>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</si>
  <si>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</si>
  <si>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</si>
  <si>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</si>
  <si>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</si>
  <si>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</si>
  <si>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</si>
  <si>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</si>
  <si>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</si>
  <si>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</si>
  <si>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</si>
  <si>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</si>
  <si>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</si>
  <si>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</si>
  <si>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</si>
  <si>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</si>
  <si>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</si>
  <si>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</si>
  <si>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</si>
  <si>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</si>
  <si>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</si>
  <si>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</si>
  <si>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</si>
  <si>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</si>
  <si>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</si>
  <si>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</si>
  <si>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</si>
  <si>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</si>
  <si>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</si>
  <si>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</si>
  <si>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</si>
  <si>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</si>
  <si>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</si>
  <si>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</si>
  <si>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</si>
  <si>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</si>
  <si>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</si>
  <si>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</si>
  <si>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</si>
  <si>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</si>
  <si>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</si>
  <si>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</si>
  <si>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</si>
  <si>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</si>
  <si>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</si>
  <si>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</si>
  <si>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</si>
  <si>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</si>
  <si>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</si>
  <si>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</si>
  <si>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</si>
  <si>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</si>
  <si>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</si>
  <si>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</si>
  <si>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</si>
  <si>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</si>
  <si>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</si>
  <si>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</si>
  <si>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</si>
  <si>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</si>
  <si>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</si>
  <si>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</si>
  <si>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</si>
  <si>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</si>
  <si>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</si>
  <si>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</si>
  <si>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</si>
  <si>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</si>
  <si>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</si>
  <si>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</si>
  <si>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</si>
  <si>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</si>
  <si>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</si>
  <si>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</si>
  <si>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</si>
  <si>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</si>
  <si>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</si>
  <si>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</si>
  <si>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</si>
  <si>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</si>
  <si>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</si>
  <si>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</si>
  <si>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</si>
  <si>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</si>
  <si>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</si>
  <si>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</si>
  <si>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</si>
  <si>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</si>
  <si>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</si>
  <si>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</si>
  <si>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</si>
  <si>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</si>
  <si>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</si>
  <si>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</si>
  <si>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</si>
  <si>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</si>
  <si>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</si>
  <si>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</si>
  <si>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</si>
  <si>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</si>
  <si>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</si>
  <si>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</si>
  <si>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</si>
  <si>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</si>
  <si>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</si>
  <si>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</si>
  <si>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</si>
  <si>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</si>
  <si>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</si>
  <si>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</si>
  <si>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</si>
  <si>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</si>
  <si>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</si>
  <si>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</si>
  <si>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</si>
  <si>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</si>
  <si>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</si>
  <si>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</si>
  <si>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</si>
  <si>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</si>
  <si>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</si>
  <si>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</si>
  <si>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</si>
  <si>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</si>
  <si>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</si>
  <si>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</si>
  <si>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</si>
  <si>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</si>
  <si>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</si>
  <si>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</si>
  <si>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</si>
  <si>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</si>
  <si>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</si>
  <si>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</si>
  <si>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</si>
  <si>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</si>
  <si>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</si>
  <si>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</si>
  <si>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</si>
  <si>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</si>
  <si>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</si>
  <si>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</si>
  <si>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</si>
  <si>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</si>
  <si>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</si>
  <si>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</si>
  <si>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</si>
  <si>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</si>
  <si>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</si>
  <si>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</si>
  <si>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</si>
  <si>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</si>
  <si>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</si>
  <si>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</si>
  <si>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</si>
  <si>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</si>
  <si>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</si>
  <si>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</si>
  <si>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</si>
  <si>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</si>
  <si>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</si>
  <si>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</si>
  <si>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</si>
  <si>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</si>
  <si>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</si>
  <si>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</si>
  <si>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</si>
  <si>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</si>
  <si>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</si>
  <si>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</si>
  <si>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</si>
  <si>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</si>
  <si>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</si>
  <si>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</si>
  <si>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</si>
  <si>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</si>
  <si>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</si>
  <si>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</si>
  <si>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</si>
  <si>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</si>
  <si>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</si>
  <si>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</si>
  <si>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</si>
  <si>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</si>
  <si>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</si>
  <si>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</si>
  <si>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</si>
  <si>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</si>
  <si>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</si>
  <si>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</si>
  <si>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</si>
  <si>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</si>
  <si>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</si>
  <si>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</si>
  <si>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</si>
  <si>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</si>
  <si>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</si>
  <si>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</si>
  <si>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</si>
  <si>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</si>
  <si>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</si>
  <si>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</si>
  <si>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</si>
  <si>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</si>
  <si>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</si>
  <si>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</si>
  <si>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</si>
  <si>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</si>
  <si>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</si>
  <si>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</si>
  <si>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</si>
  <si>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</si>
  <si>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</si>
  <si>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</si>
  <si>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</si>
  <si>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</si>
  <si>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</si>
  <si>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</si>
  <si>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</si>
  <si>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</si>
  <si>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</si>
  <si>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</si>
  <si>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</si>
  <si>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</si>
  <si>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</si>
  <si>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</si>
  <si>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</si>
  <si>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</si>
  <si>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</si>
  <si>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</si>
  <si>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</si>
  <si>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</si>
  <si>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</si>
  <si>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</si>
  <si>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</si>
  <si>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</si>
  <si>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</si>
  <si>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</si>
  <si>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</si>
  <si>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</si>
  <si>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</si>
  <si>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</si>
  <si>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</si>
  <si>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</si>
  <si>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</si>
  <si>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</si>
  <si>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</si>
  <si>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</si>
  <si>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</si>
  <si>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</si>
  <si>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</si>
  <si>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</si>
  <si>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</si>
  <si>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</si>
  <si>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</si>
  <si>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</si>
  <si>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</si>
  <si>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</si>
  <si>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</si>
  <si>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</si>
  <si>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</si>
  <si>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</si>
  <si>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</si>
  <si>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</si>
  <si>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</si>
  <si>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</si>
  <si>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</si>
  <si>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</si>
  <si>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</si>
  <si>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</si>
  <si>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</si>
  <si>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</si>
  <si>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</si>
  <si>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</si>
  <si>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</si>
  <si>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</si>
  <si>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</si>
  <si>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</si>
  <si>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</si>
  <si>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</si>
  <si>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</si>
  <si>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</si>
  <si>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</si>
  <si>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</si>
  <si>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</si>
  <si>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</si>
  <si>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</si>
  <si>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</si>
  <si>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</si>
  <si>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</si>
  <si>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</si>
  <si>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</si>
  <si>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</si>
  <si>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</si>
  <si>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</si>
  <si>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</si>
  <si>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</si>
  <si>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</si>
  <si>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</si>
  <si>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</si>
  <si>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</si>
  <si>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</si>
  <si>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</si>
  <si>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</si>
  <si>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</si>
  <si>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</si>
  <si>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</si>
  <si>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</si>
  <si>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</si>
  <si>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</si>
  <si>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</si>
  <si>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</si>
  <si>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</si>
  <si>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</si>
  <si>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</si>
  <si>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</si>
  <si>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</si>
  <si>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</si>
  <si>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</si>
  <si>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</si>
  <si>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</si>
  <si>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</si>
  <si>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</si>
  <si>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</si>
  <si>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</si>
  <si>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</si>
  <si>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</si>
  <si>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</si>
  <si>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</si>
  <si>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</si>
  <si>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</si>
  <si>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</si>
  <si>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</si>
  <si>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</si>
  <si>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</si>
  <si>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</si>
  <si>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</si>
  <si>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</si>
  <si>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</si>
  <si>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</si>
  <si>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</si>
  <si>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</si>
  <si>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</si>
  <si>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</si>
  <si>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</si>
  <si>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</si>
  <si>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</si>
  <si>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</si>
  <si>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</si>
  <si>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</si>
  <si>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</si>
  <si>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</si>
  <si>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</si>
  <si>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</si>
  <si>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</si>
  <si>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</si>
  <si>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</si>
  <si>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</si>
  <si>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</si>
  <si>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</si>
  <si>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</si>
  <si>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</si>
  <si>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</si>
  <si>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</si>
  <si>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</si>
  <si>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</si>
  <si>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</si>
  <si>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</si>
  <si>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</si>
  <si>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</si>
  <si>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</si>
  <si>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</si>
  <si>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</si>
  <si>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</si>
  <si>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</si>
  <si>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</si>
  <si>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</si>
  <si>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</si>
  <si>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</si>
  <si>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</si>
  <si>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</si>
  <si>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</si>
  <si>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</si>
  <si>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</si>
  <si>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</si>
  <si>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</si>
  <si>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</si>
  <si>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</si>
  <si>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</si>
  <si>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</si>
  <si>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</si>
  <si>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</si>
  <si>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</si>
  <si>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</si>
  <si>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</si>
  <si>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</si>
  <si>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</si>
  <si>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</si>
  <si>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</si>
  <si>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</si>
  <si>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</si>
  <si>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</si>
  <si>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</si>
  <si>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</si>
  <si>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</si>
  <si>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</si>
  <si>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</si>
  <si>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</si>
  <si>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</si>
  <si>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</si>
  <si>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</si>
  <si>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</si>
  <si>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</si>
  <si>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</si>
  <si>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</si>
  <si>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</si>
  <si>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</si>
  <si>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</si>
  <si>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</si>
  <si>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</si>
  <si>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</si>
  <si>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</si>
  <si>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</si>
  <si>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</si>
  <si>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</si>
  <si>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</si>
  <si>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</si>
  <si>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</si>
  <si>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</si>
  <si>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</si>
  <si>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</si>
  <si>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</si>
  <si>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</si>
  <si>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</si>
  <si>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</si>
  <si>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</si>
  <si>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</si>
  <si>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</si>
  <si>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</si>
  <si>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</si>
  <si>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</si>
  <si>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</si>
  <si>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</si>
  <si>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</si>
  <si>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</si>
  <si>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</si>
  <si>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</si>
  <si>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</si>
  <si>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</si>
  <si>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</si>
  <si>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</si>
  <si>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</si>
  <si>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</si>
  <si>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</si>
  <si>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</si>
  <si>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</si>
  <si>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</si>
  <si>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</si>
  <si>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</si>
  <si>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</si>
  <si>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</si>
  <si>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</si>
  <si>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</si>
  <si>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</si>
  <si>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</si>
  <si>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</si>
  <si>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</si>
  <si>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</si>
  <si>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</si>
  <si>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</si>
  <si>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</si>
  <si>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</si>
  <si>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</si>
  <si>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</si>
  <si>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</si>
  <si>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</si>
  <si>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</si>
  <si>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</si>
  <si>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</si>
  <si>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</si>
  <si>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</si>
  <si>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</si>
  <si>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</si>
  <si>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</si>
  <si>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</si>
  <si>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</si>
  <si>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</si>
  <si>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</si>
  <si>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</si>
  <si>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</si>
  <si>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</si>
  <si>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</si>
  <si>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</si>
  <si>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</si>
  <si>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</si>
  <si>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</si>
  <si>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</si>
  <si>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</si>
  <si>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</si>
  <si>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</si>
  <si>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</si>
  <si>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</si>
  <si>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</si>
  <si>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</si>
  <si>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</si>
  <si>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</si>
  <si>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</si>
  <si>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</si>
  <si>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</si>
  <si>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</si>
  <si>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</si>
  <si>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</si>
  <si>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</si>
  <si>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</si>
  <si>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</si>
  <si>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</si>
  <si>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</si>
  <si>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</si>
  <si>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</si>
  <si>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</si>
  <si>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</si>
  <si>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</si>
  <si>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</si>
  <si>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</si>
  <si>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</si>
  <si>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</si>
  <si>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</si>
  <si>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</si>
  <si>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</si>
  <si>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</si>
  <si>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</si>
  <si>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</si>
  <si>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</si>
  <si>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</si>
  <si>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</si>
  <si>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</si>
  <si>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</si>
  <si>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</si>
  <si>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</si>
  <si>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</si>
  <si>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</si>
  <si>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</si>
  <si>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</si>
  <si>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</si>
  <si>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</si>
  <si>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</si>
  <si>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</si>
  <si>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</si>
  <si>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</si>
  <si>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</si>
  <si>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</si>
  <si>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</si>
  <si>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</si>
  <si>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</si>
  <si>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</si>
  <si>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</si>
  <si>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</si>
  <si>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</si>
  <si>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</si>
  <si>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</si>
  <si>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</si>
  <si>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</si>
  <si>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</si>
  <si>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</si>
  <si>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</si>
  <si>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</si>
  <si>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</si>
  <si>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</si>
  <si>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</si>
  <si>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</si>
  <si>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</si>
  <si>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</si>
  <si>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</si>
  <si>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</si>
  <si>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</si>
  <si>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</si>
  <si>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</si>
  <si>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</si>
  <si>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</si>
  <si>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</si>
  <si>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</si>
  <si>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</si>
  <si>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</si>
  <si>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</si>
  <si>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</si>
  <si>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</si>
  <si>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</si>
  <si>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</si>
  <si>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</si>
  <si>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</si>
  <si>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</si>
  <si>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</si>
  <si>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</si>
  <si>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</si>
  <si>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</si>
  <si>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</si>
  <si>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</si>
  <si>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</si>
  <si>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</si>
  <si>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</si>
  <si>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</si>
  <si>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</si>
  <si>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</si>
  <si>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</si>
  <si>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</si>
  <si>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</si>
  <si>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</si>
  <si>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</si>
  <si>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</si>
  <si>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</si>
  <si>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</si>
  <si>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</si>
  <si>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</si>
  <si>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</si>
  <si>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</si>
  <si>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</si>
  <si>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</si>
  <si>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</si>
  <si>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</si>
  <si>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</si>
  <si>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</si>
  <si>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</si>
  <si>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</si>
  <si>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</si>
  <si>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</si>
  <si>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</si>
  <si>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</si>
  <si>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</si>
  <si>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</si>
  <si>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</si>
  <si>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</si>
  <si>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</si>
  <si>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</si>
  <si>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</si>
  <si>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</si>
  <si>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</si>
  <si>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</si>
  <si>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</si>
  <si>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</si>
  <si>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</si>
  <si>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</si>
  <si>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</si>
  <si>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</si>
  <si>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</si>
  <si>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</si>
  <si>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</si>
  <si>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</si>
  <si>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</si>
  <si>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</si>
  <si>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</si>
  <si>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</si>
  <si>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</si>
  <si>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</si>
  <si>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</si>
  <si>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</si>
  <si>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</si>
  <si>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</si>
  <si>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</si>
  <si>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</si>
  <si>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</si>
  <si>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</si>
  <si>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</si>
  <si>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</si>
  <si>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</si>
  <si>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</si>
  <si>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</si>
  <si>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</si>
  <si>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</si>
  <si>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</si>
  <si>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</si>
  <si>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</si>
  <si>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</si>
  <si>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</si>
  <si>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</si>
  <si>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</si>
  <si>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</si>
  <si>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</si>
  <si>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</si>
  <si>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</si>
  <si>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</si>
  <si>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</si>
  <si>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</si>
  <si>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</si>
  <si>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</si>
  <si>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</si>
  <si>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</si>
  <si>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</si>
  <si>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</si>
  <si>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</si>
  <si>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</si>
  <si>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</si>
  <si>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</si>
  <si>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</si>
  <si>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</si>
  <si>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</si>
  <si>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</si>
  <si>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</si>
  <si>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</si>
  <si>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</si>
  <si>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</si>
  <si>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</si>
  <si>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</si>
  <si>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</si>
  <si>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</si>
  <si>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</si>
  <si>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</si>
  <si>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</si>
  <si>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</si>
  <si>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</si>
  <si>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</si>
  <si>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</si>
  <si>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</si>
  <si>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</si>
  <si>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</si>
  <si>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</si>
  <si>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</si>
  <si>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</si>
  <si>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</si>
  <si>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</si>
  <si>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</si>
  <si>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</si>
  <si>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</si>
  <si>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</si>
  <si>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</si>
  <si>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</si>
  <si>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</si>
  <si>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</si>
  <si>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</si>
  <si>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</si>
  <si>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</si>
  <si>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</si>
  <si>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</si>
  <si>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</si>
  <si>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</si>
  <si>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</si>
  <si>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</si>
  <si>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</si>
  <si>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</si>
  <si>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</si>
  <si>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</si>
  <si>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</si>
  <si>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</si>
  <si>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</si>
  <si>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</si>
  <si>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</si>
  <si>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</si>
  <si>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</si>
  <si>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</si>
  <si>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</si>
  <si>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</si>
  <si>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</si>
  <si>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</si>
  <si>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</si>
  <si>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</si>
  <si>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</si>
  <si>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</si>
  <si>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</si>
  <si>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</si>
  <si>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</si>
  <si>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</si>
  <si>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</si>
  <si>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</si>
  <si>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</si>
  <si>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</si>
  <si>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</si>
  <si>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</si>
  <si>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</si>
  <si>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</si>
  <si>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</si>
  <si>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</si>
  <si>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</si>
  <si>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</si>
  <si>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</si>
  <si>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</si>
  <si>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</si>
  <si>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</si>
  <si>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</si>
  <si>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</si>
  <si>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</si>
  <si>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</si>
  <si>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</si>
  <si>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</si>
  <si>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</si>
  <si>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</si>
  <si>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</si>
  <si>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</si>
  <si>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</si>
  <si>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</si>
  <si>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</si>
  <si>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</si>
  <si>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</si>
  <si>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</si>
  <si>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</si>
  <si>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</si>
  <si>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</si>
  <si>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</si>
  <si>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</si>
  <si>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</si>
  <si>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</si>
  <si>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</si>
  <si>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</si>
  <si>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</si>
  <si>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</si>
  <si>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</si>
  <si>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</si>
  <si>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</si>
  <si>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</si>
  <si>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</si>
  <si>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</si>
  <si>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</si>
  <si>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</si>
  <si>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</si>
  <si>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</si>
  <si>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</si>
  <si>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</si>
  <si>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</si>
  <si>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</si>
  <si>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</si>
  <si>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</si>
  <si>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</si>
  <si>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</si>
  <si>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</si>
  <si>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</si>
  <si>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</si>
  <si>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</si>
  <si>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</si>
  <si>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</si>
  <si>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</si>
  <si>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</si>
  <si>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</si>
  <si>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</si>
  <si>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</si>
  <si>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</si>
  <si>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</si>
  <si>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</si>
  <si>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</si>
  <si>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</si>
  <si>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</si>
  <si>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</si>
  <si>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</si>
  <si>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</si>
  <si>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</si>
  <si>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</si>
  <si>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</si>
  <si>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</si>
  <si>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</si>
  <si>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</si>
  <si>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</si>
  <si>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</si>
  <si>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</si>
  <si>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</si>
  <si>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</si>
  <si>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</si>
  <si>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</si>
  <si>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</si>
  <si>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</si>
  <si>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</si>
  <si>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</si>
  <si>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</si>
  <si>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</si>
  <si>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</si>
  <si>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</si>
  <si>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</si>
  <si>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</si>
  <si>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</si>
  <si>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</si>
  <si>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</si>
  <si>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</si>
  <si>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</si>
  <si>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</si>
  <si>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</si>
  <si>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</si>
  <si>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</si>
  <si>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</si>
  <si>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</si>
  <si>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</si>
  <si>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</si>
  <si>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</si>
  <si>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</si>
  <si>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</si>
  <si>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</si>
  <si>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</si>
  <si>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</si>
  <si>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</si>
  <si>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</si>
  <si>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</si>
  <si>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</si>
  <si>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</si>
  <si>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</si>
  <si>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</si>
  <si>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</si>
  <si>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</si>
  <si>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</si>
  <si>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</si>
  <si>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</si>
  <si>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</si>
  <si>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</si>
  <si>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</si>
  <si>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</si>
  <si>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</si>
  <si>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</si>
  <si>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</si>
  <si>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</si>
  <si>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</si>
  <si>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</si>
  <si>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</si>
  <si>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</si>
  <si>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</si>
  <si>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</si>
  <si>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</si>
  <si>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</si>
  <si>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</si>
  <si>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</si>
  <si>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</si>
  <si>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</si>
  <si>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</si>
  <si>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</si>
  <si>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</si>
  <si>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</si>
  <si>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</si>
  <si>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</si>
  <si>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</si>
  <si>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</si>
  <si>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</si>
  <si>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</si>
  <si>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</si>
  <si>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</si>
  <si>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</si>
  <si>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</si>
  <si>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</si>
  <si>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</si>
  <si>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</si>
  <si>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</si>
  <si>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</si>
  <si>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</si>
  <si>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</si>
  <si>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</si>
  <si>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</si>
  <si>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</si>
  <si>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</si>
  <si>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</si>
  <si>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</si>
  <si>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</si>
  <si>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</si>
  <si>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</si>
  <si>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</si>
  <si>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</si>
  <si>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</si>
  <si>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</si>
  <si>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</si>
  <si>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</si>
  <si>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</si>
  <si>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</si>
  <si>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</si>
  <si>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</si>
  <si>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</si>
  <si>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</si>
  <si>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</si>
  <si>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</si>
  <si>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</si>
  <si>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</si>
  <si>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</si>
  <si>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</si>
  <si>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</si>
  <si>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</si>
  <si>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</si>
  <si>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</si>
  <si>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</si>
  <si>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</si>
  <si>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</si>
  <si>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</si>
  <si>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</si>
  <si>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</si>
  <si>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</si>
  <si>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</si>
  <si>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</si>
  <si>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</si>
  <si>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</si>
  <si>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</si>
  <si>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</si>
  <si>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</si>
  <si>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</si>
  <si>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</si>
  <si>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</si>
  <si>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</si>
  <si>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</si>
  <si>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</si>
  <si>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</si>
  <si>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</si>
  <si>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</si>
  <si>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</si>
  <si>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</si>
  <si>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</si>
  <si>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</si>
  <si>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</si>
  <si>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</si>
  <si>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</si>
  <si>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</si>
  <si>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</si>
  <si>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</si>
  <si>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</si>
  <si>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</si>
  <si>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</si>
  <si>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</si>
  <si>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</si>
  <si>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</si>
  <si>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</si>
  <si>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</si>
  <si>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</si>
  <si>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</si>
  <si>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</si>
  <si>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</si>
  <si>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</si>
  <si>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</si>
  <si>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</si>
  <si>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</si>
  <si>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</si>
  <si>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</si>
  <si>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</si>
  <si>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</si>
  <si>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</si>
  <si>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</si>
  <si>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</si>
  <si>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</si>
  <si>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</si>
  <si>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</si>
  <si>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</si>
  <si>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</si>
  <si>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</si>
  <si>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</si>
  <si>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</si>
  <si>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</si>
  <si>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</si>
  <si>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</si>
  <si>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</si>
  <si>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</si>
  <si>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</si>
  <si>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</si>
  <si>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</si>
  <si>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</si>
  <si>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</si>
  <si>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</si>
  <si>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</si>
  <si>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</si>
  <si>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</si>
  <si>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</si>
  <si>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</si>
  <si>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</si>
  <si>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</si>
  <si>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</si>
  <si>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</si>
  <si>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</si>
  <si>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</si>
  <si>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</si>
  <si>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</si>
  <si>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</si>
  <si>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</si>
  <si>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</si>
  <si>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</si>
  <si>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</si>
  <si>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</si>
  <si>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</si>
  <si>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</si>
  <si>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</si>
  <si>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</si>
  <si>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</si>
  <si>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</si>
  <si>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</si>
  <si>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</si>
  <si>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</si>
  <si>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</si>
  <si>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</si>
  <si>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</si>
  <si>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</si>
  <si>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</si>
  <si>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</si>
  <si>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</si>
  <si>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</si>
  <si>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</si>
  <si>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</si>
  <si>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</si>
  <si>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</si>
  <si>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</si>
  <si>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</si>
  <si>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</si>
  <si>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</si>
  <si>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</si>
  <si>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</si>
  <si>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</si>
  <si>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</si>
  <si>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</si>
  <si>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</si>
  <si>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</si>
  <si>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</si>
  <si>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</si>
  <si>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</si>
  <si>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</si>
  <si>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</si>
  <si>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</si>
  <si>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</si>
  <si>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</si>
  <si>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</si>
  <si>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</si>
  <si>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</si>
  <si>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</si>
  <si>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</si>
  <si>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</si>
  <si>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</si>
  <si>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</si>
  <si>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</si>
  <si>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</si>
  <si>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</si>
  <si>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</si>
  <si>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</si>
  <si>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</si>
  <si>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</si>
  <si>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</si>
  <si>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</si>
  <si>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</si>
  <si>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</si>
  <si>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</si>
  <si>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</si>
  <si>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</si>
  <si>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</si>
  <si>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</si>
  <si>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</si>
  <si>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</si>
  <si>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</si>
  <si>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</si>
  <si>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</si>
  <si>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</si>
  <si>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</si>
  <si>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</si>
  <si>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</si>
  <si>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</si>
  <si>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</si>
  <si>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</si>
  <si>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</si>
  <si>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</si>
  <si>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</si>
  <si>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</si>
  <si>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</si>
  <si>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</si>
  <si>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</si>
  <si>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</si>
  <si>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</si>
  <si>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</si>
  <si>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</si>
  <si>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</si>
  <si>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</si>
  <si>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</si>
  <si>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</si>
  <si>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</si>
  <si>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</si>
  <si>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</si>
  <si>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</si>
  <si>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</si>
  <si>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</si>
  <si>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</si>
  <si>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</si>
  <si>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</si>
  <si>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</si>
  <si>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</si>
  <si>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</si>
  <si>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</si>
  <si>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</si>
  <si>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</si>
  <si>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</si>
  <si>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</si>
  <si>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</si>
  <si>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</si>
  <si>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</si>
  <si>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</si>
  <si>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</si>
  <si>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</si>
  <si>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</si>
  <si>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</si>
  <si>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</si>
  <si>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</si>
  <si>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</si>
  <si>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</si>
  <si>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</si>
  <si>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</si>
  <si>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</si>
  <si>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</si>
  <si>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</si>
  <si>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</si>
  <si>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</si>
  <si>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</si>
  <si>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</si>
  <si>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</si>
  <si>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</si>
  <si>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</si>
  <si>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</si>
  <si>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</si>
  <si>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</si>
  <si>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</si>
  <si>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</si>
  <si>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</si>
  <si>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</si>
  <si>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</si>
  <si>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</si>
  <si>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</si>
  <si>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</si>
  <si>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</si>
  <si>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</si>
  <si>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</si>
  <si>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</si>
  <si>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</si>
  <si>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</si>
  <si>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</si>
  <si>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</si>
  <si>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</si>
  <si>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</si>
  <si>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</si>
  <si>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</si>
  <si>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</si>
  <si>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</si>
  <si>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</si>
  <si>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</si>
  <si>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</si>
  <si>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</si>
  <si>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</si>
  <si>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</si>
  <si>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</si>
  <si>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</si>
  <si>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</si>
  <si>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</si>
  <si>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</si>
  <si>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</si>
  <si>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</si>
  <si>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</si>
  <si>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</si>
  <si>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</si>
  <si>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</si>
  <si>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</si>
  <si>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</si>
  <si>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</si>
  <si>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</si>
  <si>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</si>
  <si>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</si>
  <si>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</si>
  <si>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</si>
  <si>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</si>
  <si>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</si>
  <si>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</si>
  <si>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</si>
  <si>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</si>
  <si>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</si>
  <si>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</si>
  <si>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</si>
  <si>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</si>
  <si>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</si>
  <si>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</si>
  <si>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</si>
  <si>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</si>
  <si>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</si>
  <si>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</si>
  <si>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</si>
  <si>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</si>
  <si>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</si>
  <si>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</si>
  <si>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</si>
  <si>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</si>
  <si>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</si>
  <si>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</si>
  <si>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</si>
  <si>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</si>
  <si>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</si>
  <si>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</si>
  <si>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</si>
  <si>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</si>
  <si>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</si>
  <si>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</si>
  <si>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</si>
  <si>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</si>
  <si>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</si>
  <si>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</si>
  <si>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</si>
  <si>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</si>
  <si>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</si>
  <si>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</si>
  <si>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</si>
  <si>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</si>
  <si>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</si>
  <si>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</si>
  <si>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</si>
  <si>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</si>
  <si>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</si>
  <si>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</si>
  <si>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</si>
  <si>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</si>
  <si>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</si>
  <si>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</si>
  <si>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</si>
  <si>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</si>
  <si>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</si>
  <si>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</si>
  <si>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</si>
  <si>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</si>
  <si>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</si>
  <si>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</si>
  <si>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</si>
  <si>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</si>
  <si>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</si>
  <si>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</si>
  <si>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</si>
  <si>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</si>
  <si>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</si>
  <si>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</si>
  <si>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</si>
  <si>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</si>
  <si>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</si>
  <si>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</si>
  <si>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</si>
  <si>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</si>
  <si>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</si>
  <si>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</si>
  <si>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</si>
  <si>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</si>
  <si>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</si>
  <si>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</si>
  <si>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</si>
  <si>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</si>
  <si>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</si>
  <si>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</si>
  <si>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</si>
  <si>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</si>
  <si>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</si>
  <si>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</si>
  <si>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</si>
  <si>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</si>
  <si>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</si>
  <si>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</si>
  <si>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</si>
  <si>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</si>
  <si>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</si>
  <si>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</si>
  <si>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</si>
  <si>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</si>
  <si>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</si>
  <si>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</si>
  <si>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</si>
  <si>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</si>
  <si>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</si>
  <si>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</si>
  <si>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</si>
  <si>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</si>
  <si>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</si>
  <si>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</si>
  <si>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</si>
  <si>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</si>
  <si>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</si>
  <si>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</si>
  <si>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</si>
  <si>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</si>
  <si>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</si>
  <si>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</si>
  <si>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</si>
  <si>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</si>
  <si>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</si>
  <si>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</si>
  <si>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</si>
  <si>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</si>
  <si>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</si>
  <si>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</si>
  <si>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</si>
  <si>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</si>
  <si>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</si>
  <si>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</si>
  <si>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</si>
  <si>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</si>
  <si>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</si>
  <si>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</si>
  <si>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</si>
  <si>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</si>
  <si>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</si>
  <si>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</si>
  <si>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</si>
  <si>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</si>
  <si>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</si>
  <si>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</si>
  <si>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</si>
  <si>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</si>
  <si>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</si>
  <si>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</si>
  <si>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</si>
  <si>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</si>
  <si>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</si>
  <si>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</si>
  <si>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</si>
  <si>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</si>
  <si>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</si>
  <si>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</si>
  <si>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</si>
  <si>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</si>
  <si>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</si>
  <si>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</si>
  <si>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</si>
  <si>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</si>
  <si>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</si>
  <si>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</si>
  <si>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</si>
  <si>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</si>
  <si>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</si>
  <si>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</si>
  <si>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</si>
  <si>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</si>
  <si>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</si>
  <si>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</si>
  <si>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</si>
  <si>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</si>
  <si>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</si>
  <si>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</si>
  <si>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</si>
  <si>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</si>
  <si>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</si>
  <si>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</si>
  <si>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</si>
  <si>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</si>
  <si>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</si>
  <si>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</si>
  <si>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</si>
  <si>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</si>
  <si>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</si>
  <si>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</si>
  <si>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</si>
  <si>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</si>
  <si>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</si>
  <si>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</si>
  <si>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</si>
  <si>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</si>
  <si>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</si>
  <si>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</si>
  <si>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</si>
  <si>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</si>
  <si>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</si>
  <si>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</si>
  <si>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</si>
  <si>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</si>
  <si>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</si>
  <si>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</si>
  <si>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</si>
  <si>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</si>
  <si>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</si>
  <si>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</si>
  <si>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</si>
  <si>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</si>
  <si>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</si>
  <si>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</si>
  <si>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</si>
  <si>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</si>
  <si>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</si>
  <si>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</si>
  <si>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</si>
  <si>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</si>
  <si>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</si>
  <si>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</si>
  <si>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</si>
  <si>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</si>
  <si>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</si>
  <si>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</si>
  <si>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</si>
  <si>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</si>
  <si>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</si>
  <si>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</si>
  <si>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</si>
  <si>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</si>
  <si>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</si>
  <si>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</si>
  <si>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</si>
  <si>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</si>
  <si>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</si>
  <si>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</si>
  <si>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</si>
  <si>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</si>
  <si>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</si>
  <si>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</si>
  <si>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</si>
  <si>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</si>
  <si>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</si>
  <si>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</si>
  <si>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</si>
  <si>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</si>
  <si>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</si>
  <si>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</si>
  <si>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</si>
  <si>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</si>
  <si>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</si>
  <si>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</si>
  <si>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</si>
  <si>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</si>
  <si>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</si>
  <si>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</si>
  <si>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</si>
  <si>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</si>
  <si>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</si>
  <si>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</si>
  <si>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</si>
  <si>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</si>
  <si>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</si>
  <si>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</si>
  <si>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</si>
  <si>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</si>
  <si>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</si>
  <si>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</si>
  <si>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</si>
  <si>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</si>
  <si>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</si>
  <si>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</si>
  <si>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</si>
  <si>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</si>
  <si>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</si>
  <si>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</si>
  <si>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</si>
  <si>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</si>
  <si>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</si>
  <si>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</si>
  <si>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</si>
  <si>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</si>
  <si>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</si>
  <si>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</si>
  <si>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</si>
  <si>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</si>
  <si>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</si>
  <si>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</si>
  <si>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</si>
  <si>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</si>
  <si>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</si>
  <si>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</si>
  <si>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</si>
  <si>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</si>
  <si>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</si>
  <si>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</si>
  <si>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</si>
  <si>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</si>
  <si>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</si>
  <si>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</si>
  <si>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</si>
  <si>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</si>
  <si>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</si>
  <si>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</si>
  <si>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</si>
  <si>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</si>
  <si>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</si>
  <si>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</si>
  <si>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</si>
  <si>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</si>
  <si>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</si>
  <si>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</si>
  <si>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</si>
  <si>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</si>
  <si>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</si>
  <si>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</si>
  <si>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</si>
  <si>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</si>
  <si>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</si>
  <si>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</si>
  <si>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</si>
  <si>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</si>
  <si>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</si>
  <si>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</si>
  <si>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</si>
  <si>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</si>
  <si>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</si>
  <si>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</si>
  <si>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</si>
  <si>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</si>
  <si>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</si>
  <si>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</si>
  <si>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</si>
  <si>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</si>
  <si>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</si>
  <si>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</si>
  <si>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</si>
  <si>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</si>
  <si>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</si>
  <si>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</si>
  <si>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</si>
  <si>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</si>
  <si>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</si>
  <si>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</si>
  <si>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</si>
  <si>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</si>
  <si>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</si>
  <si>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</si>
  <si>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</si>
  <si>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</si>
  <si>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</si>
  <si>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</si>
  <si>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</si>
  <si>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</si>
  <si>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</si>
  <si>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</si>
  <si>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</si>
  <si>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</si>
  <si>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</si>
  <si>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</si>
  <si>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</si>
  <si>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</si>
  <si>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</si>
  <si>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</si>
  <si>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</si>
  <si>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</si>
  <si>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</si>
  <si>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</si>
  <si>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</si>
  <si>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</si>
  <si>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</si>
  <si>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</si>
  <si>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</si>
  <si>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</si>
  <si>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</si>
  <si>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</si>
  <si>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</si>
  <si>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</si>
  <si>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</si>
  <si>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</si>
  <si>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</si>
  <si>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</si>
  <si>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</si>
  <si>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</si>
  <si>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</si>
  <si>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</si>
  <si>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</si>
  <si>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</si>
  <si>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</si>
  <si>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</si>
  <si>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</si>
  <si>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</si>
  <si>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</si>
  <si>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</si>
  <si>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</si>
  <si>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</si>
  <si>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</si>
  <si>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</si>
  <si>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</si>
  <si>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</si>
  <si>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</si>
  <si>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</si>
  <si>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</si>
  <si>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</si>
  <si>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</si>
  <si>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</si>
  <si>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</si>
  <si>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</si>
  <si>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</si>
  <si>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</si>
  <si>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</si>
  <si>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</si>
  <si>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</si>
  <si>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</si>
  <si>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</si>
  <si>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</si>
  <si>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</si>
  <si>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</si>
  <si>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</si>
  <si>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</si>
  <si>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</si>
  <si>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</si>
  <si>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</si>
  <si>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</si>
  <si>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</si>
  <si>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</si>
  <si>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</si>
  <si>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</si>
  <si>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</si>
  <si>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</si>
  <si>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</si>
  <si>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</si>
  <si>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</si>
  <si>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</si>
  <si>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</si>
  <si>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</si>
  <si>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</si>
  <si>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</si>
  <si>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</si>
  <si>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</si>
  <si>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</si>
  <si>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</si>
  <si>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</si>
  <si>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</si>
  <si>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</si>
  <si>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</si>
  <si>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</si>
  <si>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</si>
  <si>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</si>
  <si>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</si>
  <si>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</si>
  <si>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</si>
  <si>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</si>
  <si>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</si>
  <si>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</si>
  <si>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</si>
  <si>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</si>
  <si>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</si>
  <si>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</si>
  <si>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</si>
  <si>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</si>
  <si>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</si>
  <si>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</si>
  <si>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</si>
  <si>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</si>
  <si>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</si>
  <si>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</si>
  <si>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</si>
  <si>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</si>
  <si>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</si>
  <si>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</si>
  <si>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</si>
  <si>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</si>
  <si>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</si>
  <si>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</si>
  <si>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</si>
  <si>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</si>
  <si>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</si>
  <si>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</si>
  <si>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</si>
  <si>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</si>
  <si>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</si>
  <si>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</si>
  <si>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</si>
  <si>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</si>
  <si>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</si>
  <si>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</si>
  <si>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</si>
  <si>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</si>
  <si>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</si>
  <si>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</si>
  <si>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</si>
  <si>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</si>
  <si>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</si>
  <si>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</si>
  <si>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</si>
  <si>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</si>
  <si>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</si>
  <si>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</si>
  <si>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</si>
  <si>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</si>
  <si>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</si>
  <si>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</si>
  <si>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</si>
  <si>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</si>
  <si>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</si>
  <si>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</si>
  <si>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</si>
  <si>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</si>
  <si>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</si>
  <si>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</si>
  <si>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</si>
  <si>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</si>
  <si>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</si>
  <si>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</si>
  <si>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</si>
  <si>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</si>
  <si>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</si>
  <si>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</si>
  <si>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</si>
  <si>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</si>
  <si>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</si>
  <si>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</si>
  <si>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</si>
  <si>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</si>
  <si>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</si>
  <si>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</si>
  <si>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</si>
  <si>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</si>
  <si>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</si>
  <si>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</si>
  <si>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</si>
  <si>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</si>
  <si>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</si>
  <si>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</si>
  <si>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</si>
  <si>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</si>
  <si>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</si>
  <si>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</si>
  <si>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</si>
  <si>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</si>
  <si>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</si>
  <si>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</si>
  <si>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</si>
  <si>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</si>
  <si>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</si>
  <si>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</si>
  <si>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</si>
  <si>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</si>
  <si>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</si>
  <si>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</si>
  <si>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</si>
  <si>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</si>
  <si>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</si>
  <si>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</si>
  <si>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</si>
  <si>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</si>
  <si>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</si>
  <si>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</si>
  <si>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</si>
  <si>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</si>
  <si>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</si>
  <si>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</si>
  <si>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</si>
  <si>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</si>
  <si>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</si>
  <si>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</si>
  <si>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</si>
  <si>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</si>
  <si>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</si>
  <si>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</si>
  <si>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</si>
  <si>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</si>
  <si>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</si>
  <si>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</si>
  <si>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</si>
  <si>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</si>
  <si>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</si>
  <si>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</si>
  <si>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</si>
  <si>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</si>
  <si>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</si>
  <si>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</si>
  <si>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</si>
  <si>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</si>
  <si>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</si>
  <si>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</si>
  <si>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</si>
  <si>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</si>
  <si>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</si>
  <si>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</si>
  <si>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</si>
  <si>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</si>
  <si>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</si>
  <si>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</si>
  <si>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</si>
  <si>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</si>
  <si>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</si>
  <si>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</si>
  <si>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</si>
  <si>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</si>
  <si>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</si>
  <si>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</si>
  <si>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</si>
  <si>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</si>
  <si>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</si>
  <si>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</si>
  <si>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</si>
  <si>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</si>
  <si>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</si>
  <si>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</si>
  <si>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</si>
  <si>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</si>
  <si>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</si>
  <si>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</si>
  <si>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</si>
  <si>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</si>
  <si>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</si>
  <si>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</si>
  <si>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</si>
  <si>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</si>
  <si>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</si>
  <si>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</si>
  <si>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</si>
  <si>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</si>
  <si>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</si>
  <si>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</si>
  <si>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</si>
  <si>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</si>
  <si>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</si>
  <si>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</si>
  <si>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</si>
  <si>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</si>
  <si>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</si>
  <si>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</si>
  <si>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</si>
  <si>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</si>
  <si>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</si>
  <si>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</si>
  <si>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</si>
  <si>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</si>
  <si>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</si>
  <si>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</si>
  <si>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</si>
  <si>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</si>
  <si>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</si>
  <si>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</si>
  <si>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</si>
  <si>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</si>
  <si>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</si>
  <si>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</si>
  <si>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</si>
  <si>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</si>
  <si>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</si>
  <si>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</si>
  <si>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</si>
  <si>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</si>
  <si>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</si>
  <si>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</si>
  <si>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</si>
  <si>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</si>
  <si>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</si>
  <si>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</si>
  <si>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</si>
  <si>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</si>
  <si>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</si>
  <si>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</si>
  <si>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</si>
  <si>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</si>
  <si>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</si>
  <si>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</si>
  <si>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</si>
  <si>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</si>
  <si>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</si>
  <si>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</si>
  <si>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</si>
  <si>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</si>
  <si>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</si>
  <si>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</si>
  <si>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</si>
  <si>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</si>
  <si>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</si>
  <si>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</si>
  <si>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</si>
  <si>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</si>
  <si>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</si>
  <si>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</si>
  <si>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</si>
  <si>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</si>
  <si>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</si>
  <si>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</si>
  <si>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</si>
  <si>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</si>
  <si>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</si>
  <si>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</si>
  <si>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</si>
  <si>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</si>
  <si>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</si>
  <si>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</si>
  <si>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</si>
  <si>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</si>
  <si>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</si>
  <si>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</si>
  <si>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</si>
  <si>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</si>
  <si>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</si>
  <si>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</si>
  <si>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</si>
  <si>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</si>
  <si>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</si>
  <si>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</si>
  <si>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</si>
  <si>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</si>
  <si>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</si>
  <si>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</si>
  <si>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</si>
  <si>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</si>
  <si>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</si>
  <si>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</si>
  <si>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</si>
  <si>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</si>
  <si>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</si>
  <si>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</si>
  <si>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</si>
  <si>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</si>
  <si>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</si>
  <si>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</si>
  <si>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</si>
  <si>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</si>
  <si>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</si>
  <si>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</si>
  <si>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</si>
  <si>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</si>
  <si>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</si>
  <si>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</si>
  <si>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</si>
  <si>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</si>
  <si>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</si>
  <si>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</si>
  <si>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</si>
  <si>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</si>
  <si>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</si>
  <si>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</si>
  <si>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</si>
  <si>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</si>
  <si>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</si>
  <si>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</si>
  <si>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</si>
  <si>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</si>
  <si>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</si>
  <si>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</si>
  <si>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</si>
  <si>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</si>
  <si>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</si>
  <si>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</si>
  <si>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</si>
  <si>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</si>
  <si>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</si>
  <si>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</si>
  <si>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</si>
  <si>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</si>
  <si>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</si>
  <si>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</si>
  <si>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</si>
  <si>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</si>
  <si>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</si>
  <si>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</si>
  <si>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</si>
  <si>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</si>
  <si>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</si>
  <si>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</si>
  <si>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</si>
  <si>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</si>
  <si>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</si>
  <si>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</si>
  <si>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</si>
  <si>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</si>
  <si>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</si>
  <si>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</si>
  <si>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</si>
  <si>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</si>
  <si>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</si>
  <si>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</si>
  <si>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</si>
  <si>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</si>
  <si>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</si>
  <si>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</si>
  <si>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</si>
  <si>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</si>
  <si>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</si>
  <si>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</si>
  <si>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</si>
  <si>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</si>
  <si>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</si>
  <si>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</si>
  <si>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</si>
  <si>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</si>
  <si>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</si>
  <si>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</si>
  <si>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</si>
  <si>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</si>
  <si>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</si>
  <si>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</si>
  <si>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</si>
  <si>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</si>
  <si>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</si>
  <si>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</si>
  <si>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</si>
  <si>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</si>
  <si>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</si>
  <si>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</si>
  <si>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</si>
  <si>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</si>
  <si>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</si>
  <si>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</si>
  <si>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</si>
  <si>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</si>
  <si>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</si>
  <si>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</si>
  <si>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</si>
  <si>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</si>
  <si>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</si>
  <si>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</si>
  <si>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</si>
  <si>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</si>
  <si>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</si>
  <si>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</si>
  <si>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</si>
  <si>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</si>
  <si>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</si>
  <si>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</si>
  <si>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</si>
  <si>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</si>
  <si>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</si>
  <si>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</si>
  <si>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</si>
  <si>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</si>
  <si>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</si>
  <si>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</si>
  <si>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</si>
  <si>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</si>
  <si>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</si>
  <si>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</si>
  <si>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</si>
  <si>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</si>
  <si>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</si>
  <si>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</si>
  <si>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</si>
  <si>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</si>
  <si>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</si>
  <si>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</si>
  <si>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</si>
  <si>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</si>
  <si>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</si>
  <si>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</si>
  <si>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</si>
  <si>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</si>
  <si>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</si>
  <si>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</si>
  <si>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</si>
  <si>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</si>
  <si>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</si>
  <si>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</si>
  <si>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</si>
  <si>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</si>
  <si>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</si>
  <si>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</si>
  <si>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</si>
  <si>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</si>
  <si>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</si>
  <si>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</si>
  <si>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</si>
  <si>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</si>
  <si>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</si>
  <si>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</si>
  <si>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</si>
  <si>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</si>
  <si>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</si>
  <si>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</si>
  <si>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</si>
  <si>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</si>
  <si>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</si>
  <si>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</si>
  <si>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</si>
  <si>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</si>
  <si>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</si>
  <si>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</si>
  <si>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</si>
  <si>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</si>
  <si>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</si>
  <si>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</si>
  <si>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</si>
  <si>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</si>
  <si>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</si>
  <si>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</si>
  <si>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</si>
  <si>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</si>
  <si>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</si>
  <si>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</si>
  <si>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</si>
  <si>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</si>
  <si>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</si>
  <si>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</si>
  <si>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</si>
  <si>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</si>
  <si>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</si>
  <si>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</si>
  <si>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</si>
  <si>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</si>
  <si>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</si>
  <si>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</si>
  <si>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</si>
  <si>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</si>
  <si>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</si>
  <si>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</si>
  <si>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</si>
  <si>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</si>
  <si>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</si>
  <si>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</si>
  <si>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</si>
  <si>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</si>
  <si>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</si>
  <si>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</si>
  <si>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</si>
  <si>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</si>
  <si>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</si>
  <si>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</si>
  <si>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</si>
  <si>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</si>
  <si>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</si>
  <si>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</si>
  <si>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</si>
  <si>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</si>
  <si>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</si>
  <si>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</si>
  <si>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</si>
  <si>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</si>
  <si>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</si>
  <si>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</si>
  <si>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</si>
  <si>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</si>
  <si>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</si>
  <si>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</si>
  <si>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</si>
  <si>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</si>
  <si>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</si>
  <si>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</si>
  <si>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</si>
  <si>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</si>
  <si>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</si>
  <si>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</si>
  <si>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</si>
  <si>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</si>
  <si>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</si>
  <si>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</si>
  <si>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</si>
  <si>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</si>
  <si>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</si>
  <si>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</si>
  <si>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</si>
  <si>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</si>
  <si>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</si>
  <si>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</si>
  <si>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</si>
  <si>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</si>
  <si>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</si>
  <si>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</si>
  <si>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</si>
  <si>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</si>
  <si>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</si>
  <si>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</si>
  <si>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</si>
  <si>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</si>
  <si>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</si>
  <si>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</si>
  <si>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</si>
  <si>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</si>
  <si>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</si>
  <si>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</si>
  <si>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</si>
  <si>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</si>
  <si>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</si>
  <si>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</si>
  <si>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</si>
  <si>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</si>
  <si>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</si>
  <si>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</si>
  <si>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</si>
  <si>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</si>
  <si>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</si>
  <si>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</si>
  <si>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</si>
  <si>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</si>
  <si>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</si>
  <si>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</si>
  <si>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</si>
  <si>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</si>
  <si>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</si>
  <si>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</si>
  <si>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</si>
  <si>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</si>
  <si>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</si>
  <si>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</si>
  <si>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</si>
  <si>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</si>
  <si>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</si>
  <si>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</si>
  <si>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</si>
  <si>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</si>
  <si>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</si>
  <si>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</si>
  <si>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</si>
  <si>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</si>
  <si>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</si>
  <si>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</si>
  <si>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</si>
  <si>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</si>
  <si>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</si>
  <si>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</si>
  <si>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</si>
  <si>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</si>
  <si>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</si>
  <si>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</si>
  <si>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</si>
  <si>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</si>
  <si>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</si>
  <si>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</si>
  <si>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</si>
  <si>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</si>
  <si>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</si>
  <si>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</si>
  <si>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</si>
  <si>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</si>
  <si>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</si>
  <si>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</si>
  <si>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</si>
  <si>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</si>
  <si>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</si>
  <si>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</si>
  <si>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</si>
  <si>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</si>
  <si>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</si>
  <si>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</si>
  <si>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</si>
  <si>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</si>
  <si>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</si>
  <si>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</si>
  <si>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</si>
  <si>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</si>
  <si>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</si>
  <si>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</si>
  <si>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</si>
  <si>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</si>
  <si>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</si>
  <si>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</si>
  <si>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</si>
  <si>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</si>
  <si>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</si>
  <si>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</si>
  <si>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</si>
  <si>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</si>
  <si>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</si>
  <si>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</si>
  <si>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</si>
  <si>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</si>
  <si>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</si>
  <si>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</si>
  <si>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</si>
  <si>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</si>
  <si>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</si>
  <si>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</si>
  <si>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</si>
  <si>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</si>
  <si>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</si>
  <si>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</si>
  <si>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</si>
  <si>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</si>
  <si>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</si>
  <si>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</si>
  <si>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</si>
  <si>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</si>
  <si>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</si>
  <si>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</si>
  <si>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</si>
  <si>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</si>
  <si>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</si>
  <si>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</si>
  <si>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</si>
  <si>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</si>
  <si>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</si>
  <si>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</si>
  <si>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</si>
  <si>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</si>
  <si>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</si>
  <si>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</si>
  <si>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</si>
  <si>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</si>
  <si>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</si>
  <si>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</si>
  <si>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</si>
  <si>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</si>
  <si>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</si>
  <si>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</si>
  <si>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</si>
  <si>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</si>
  <si>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</si>
  <si>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</si>
  <si>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</si>
  <si>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</si>
  <si>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</si>
  <si>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</si>
  <si>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</si>
  <si>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</si>
  <si>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</si>
  <si>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</si>
  <si>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</si>
  <si>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</si>
  <si>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</si>
  <si>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</si>
  <si>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</si>
  <si>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</si>
  <si>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</si>
  <si>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</si>
  <si>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</si>
  <si>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</si>
  <si>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</si>
  <si>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</si>
  <si>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</si>
  <si>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</si>
  <si>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</si>
  <si>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</si>
  <si>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</si>
  <si>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</si>
  <si>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</si>
  <si>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</si>
  <si>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</si>
  <si>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</si>
  <si>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</si>
  <si>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</si>
  <si>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</si>
  <si>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</si>
  <si>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</si>
  <si>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</si>
  <si>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</si>
  <si>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</si>
  <si>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</si>
  <si>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</si>
  <si>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</si>
  <si>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</si>
  <si>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</si>
  <si>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</si>
  <si>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</si>
  <si>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</si>
  <si>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</si>
  <si>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</si>
  <si>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</si>
  <si>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</si>
  <si>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</si>
  <si>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</si>
  <si>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</si>
  <si>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</si>
  <si>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</si>
  <si>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</si>
  <si>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</si>
  <si>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</si>
  <si>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</si>
  <si>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</si>
  <si>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</si>
  <si>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</si>
  <si>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</si>
  <si>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</si>
  <si>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</si>
  <si>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</si>
  <si>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</si>
  <si>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</si>
  <si>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</si>
  <si>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</si>
  <si>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</si>
  <si>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</si>
  <si>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</si>
  <si>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</si>
  <si>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</si>
  <si>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</si>
  <si>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</si>
  <si>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</si>
  <si>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</si>
  <si>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</si>
  <si>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</si>
  <si>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</si>
  <si>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</si>
  <si>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</si>
  <si>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</si>
  <si>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</si>
  <si>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</si>
  <si>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</si>
  <si>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</si>
  <si>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</si>
  <si>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</si>
  <si>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</si>
  <si>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</si>
  <si>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</si>
  <si>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</si>
  <si>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</si>
  <si>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</si>
  <si>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</si>
  <si>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</si>
  <si>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</si>
  <si>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</si>
  <si>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</si>
  <si>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</si>
  <si>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</si>
  <si>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</si>
  <si>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</si>
  <si>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</si>
  <si>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</si>
  <si>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</si>
  <si>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</si>
  <si>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</si>
  <si>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</si>
  <si>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</si>
  <si>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</si>
  <si>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</si>
  <si>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</si>
  <si>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</si>
  <si>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</si>
  <si>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</si>
  <si>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</si>
  <si>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</si>
  <si>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</si>
  <si>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</si>
  <si>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</si>
  <si>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</si>
  <si>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</si>
  <si>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</si>
  <si>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</si>
  <si>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</si>
  <si>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</si>
  <si>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</si>
  <si>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</si>
  <si>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</si>
  <si>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</si>
  <si>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</si>
  <si>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</si>
  <si>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</si>
  <si>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</si>
  <si>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</si>
  <si>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</si>
  <si>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</si>
  <si>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</si>
  <si>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</si>
  <si>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</si>
  <si>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</si>
  <si>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</si>
  <si>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</si>
  <si>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</si>
  <si>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</si>
  <si>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</si>
  <si>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</si>
  <si>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</si>
  <si>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</si>
  <si>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</si>
  <si>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</si>
  <si>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</si>
  <si>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</si>
  <si>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</si>
  <si>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</si>
  <si>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</si>
  <si>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</si>
  <si>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</si>
  <si>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</si>
  <si>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</si>
  <si>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</si>
  <si>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</si>
  <si>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</si>
  <si>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</si>
  <si>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</si>
  <si>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</si>
  <si>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</si>
  <si>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</si>
  <si>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</si>
  <si>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</si>
  <si>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</si>
  <si>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</si>
  <si>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</si>
  <si>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</si>
  <si>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</si>
  <si>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</si>
  <si>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</si>
  <si>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</si>
  <si>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</si>
  <si>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</si>
  <si>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</si>
  <si>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</si>
  <si>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</si>
  <si>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</si>
  <si>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</si>
  <si>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</si>
  <si>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</si>
  <si>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</si>
  <si>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</si>
  <si>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</si>
  <si>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</si>
  <si>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</si>
  <si>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</si>
  <si>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</si>
  <si>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</si>
  <si>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</si>
  <si>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</si>
  <si>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</si>
  <si>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</si>
  <si>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</si>
  <si>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</si>
  <si>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</si>
  <si>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</si>
  <si>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</si>
  <si>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</si>
  <si>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</si>
  <si>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</si>
  <si>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</si>
  <si>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</si>
  <si>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</si>
  <si>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</si>
  <si>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</si>
  <si>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</si>
  <si>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</si>
  <si>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</si>
  <si>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</si>
  <si>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</si>
  <si>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</si>
  <si>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</si>
  <si>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</si>
  <si>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</si>
  <si>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</si>
  <si>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</si>
  <si>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</si>
  <si>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</si>
  <si>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</si>
  <si>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</si>
  <si>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</si>
  <si>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</si>
  <si>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</si>
  <si>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</si>
  <si>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</si>
  <si>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</si>
  <si>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</si>
  <si>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</si>
  <si>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</si>
  <si>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</si>
  <si>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</si>
  <si>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</si>
  <si>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</si>
  <si>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</si>
  <si>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</si>
  <si>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</si>
  <si>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</si>
  <si>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</si>
  <si>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</si>
  <si>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</si>
  <si>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</si>
  <si>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</si>
  <si>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</si>
  <si>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</si>
  <si>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</si>
  <si>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</si>
  <si>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</si>
  <si>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</si>
  <si>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</si>
  <si>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</si>
  <si>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</si>
  <si>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</si>
  <si>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</si>
  <si>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</si>
  <si>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</si>
  <si>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</si>
  <si>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</si>
  <si>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</si>
  <si>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</si>
  <si>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</si>
  <si>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</si>
  <si>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</si>
  <si>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</si>
  <si>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</si>
  <si>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</si>
  <si>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</si>
  <si>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</si>
  <si>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</si>
  <si>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</si>
  <si>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</si>
  <si>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</si>
  <si>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</si>
  <si>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</si>
  <si>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</si>
  <si>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</si>
  <si>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</si>
  <si>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</si>
  <si>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</si>
  <si>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</si>
  <si>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</si>
  <si>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</si>
  <si>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</si>
  <si>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</si>
  <si>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</si>
  <si>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</si>
  <si>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</si>
  <si>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</si>
  <si>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</si>
  <si>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</si>
  <si>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</si>
  <si>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</si>
  <si>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</si>
  <si>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</si>
  <si>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</si>
  <si>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</si>
  <si>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</si>
  <si>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</si>
  <si>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</si>
  <si>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</si>
  <si>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</si>
  <si>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</si>
  <si>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</si>
  <si>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</si>
  <si>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</si>
  <si>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</si>
  <si>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</si>
  <si>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</si>
  <si>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</si>
  <si>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</si>
  <si>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</si>
  <si>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</si>
  <si>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</si>
  <si>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</si>
  <si>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</si>
  <si>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</si>
  <si>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</si>
  <si>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</si>
  <si>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</si>
  <si>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</si>
  <si>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</si>
  <si>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</si>
  <si>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</si>
  <si>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</si>
  <si>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</si>
  <si>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</si>
  <si>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</si>
  <si>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</si>
  <si>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</si>
  <si>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</si>
  <si>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</si>
  <si>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</si>
  <si>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</si>
  <si>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</si>
  <si>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</si>
  <si>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</si>
  <si>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</si>
  <si>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</si>
  <si>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</si>
  <si>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</si>
  <si>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</si>
  <si>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</si>
  <si>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</si>
  <si>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</si>
  <si>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</si>
  <si>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</si>
  <si>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</si>
  <si>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</si>
  <si>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</si>
  <si>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</si>
  <si>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</si>
  <si>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</si>
  <si>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</si>
  <si>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</si>
  <si>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</si>
  <si>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</si>
  <si>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</si>
  <si>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</si>
  <si>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</si>
  <si>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</si>
  <si>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</si>
  <si>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</si>
  <si>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</si>
  <si>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</si>
  <si>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</si>
  <si>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</si>
  <si>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</si>
  <si>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</si>
  <si>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</si>
  <si>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</si>
  <si>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</si>
  <si>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</si>
  <si>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</si>
  <si>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</si>
  <si>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</si>
  <si>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</si>
  <si>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</si>
  <si>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</si>
  <si>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</si>
  <si>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</si>
  <si>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</si>
  <si>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</si>
  <si>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</si>
  <si>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</si>
  <si>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</si>
  <si>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</si>
  <si>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</si>
  <si>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</si>
  <si>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</si>
  <si>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</si>
  <si>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</si>
  <si>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</si>
  <si>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</si>
  <si>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</si>
  <si>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</si>
  <si>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</si>
  <si>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</si>
  <si>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</si>
  <si>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</si>
  <si>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</si>
  <si>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</si>
  <si>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</si>
  <si>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</si>
  <si>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</si>
  <si>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</si>
  <si>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</si>
  <si>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</si>
  <si>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</si>
  <si>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</si>
  <si>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</si>
  <si>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</si>
  <si>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</si>
  <si>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</si>
  <si>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</si>
  <si>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</si>
  <si>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</si>
  <si>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</si>
  <si>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</si>
  <si>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</si>
  <si>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</si>
  <si>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</si>
  <si>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</si>
  <si>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</si>
  <si>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</si>
  <si>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</si>
  <si>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</si>
  <si>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</si>
  <si>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</si>
  <si>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</si>
  <si>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</si>
  <si>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</si>
  <si>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</si>
  <si>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</si>
  <si>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</si>
  <si>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</si>
  <si>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</si>
  <si>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</si>
  <si>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</si>
  <si>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</si>
  <si>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</si>
  <si>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</si>
  <si>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</si>
  <si>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</si>
  <si>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</si>
  <si>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</si>
  <si>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</si>
  <si>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</si>
  <si>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</si>
  <si>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</si>
  <si>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</si>
  <si>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</si>
  <si>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</si>
  <si>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</si>
  <si>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</si>
  <si>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</si>
  <si>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</si>
  <si>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</si>
  <si>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</si>
  <si>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</si>
  <si>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</si>
  <si>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</si>
  <si>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</si>
  <si>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</si>
  <si>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</si>
  <si>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</si>
  <si>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</si>
  <si>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</si>
  <si>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</si>
  <si>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</si>
  <si>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</si>
  <si>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</si>
  <si>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</si>
  <si>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</si>
  <si>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</si>
  <si>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</si>
  <si>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</si>
  <si>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</si>
  <si>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</si>
  <si>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</si>
  <si>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</si>
  <si>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</si>
  <si>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</si>
  <si>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</si>
  <si>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</si>
  <si>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</si>
  <si>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</si>
  <si>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</si>
  <si>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</si>
  <si>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</si>
  <si>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</si>
  <si>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</si>
  <si>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</si>
  <si>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</si>
  <si>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</si>
  <si>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</si>
  <si>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</si>
  <si>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</si>
  <si>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</si>
  <si>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</si>
  <si>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</si>
  <si>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</si>
  <si>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</si>
  <si>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</si>
  <si>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</si>
  <si>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</si>
  <si>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</si>
  <si>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</si>
  <si>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</si>
  <si>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</si>
  <si>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</si>
  <si>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</si>
  <si>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</si>
  <si>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</si>
  <si>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</si>
  <si>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</si>
  <si>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</si>
  <si>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</si>
  <si>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</si>
  <si>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</si>
  <si>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</si>
  <si>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</si>
  <si>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</si>
  <si>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</si>
  <si>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</si>
  <si>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</si>
  <si>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</si>
  <si>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</si>
  <si>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</si>
  <si>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</si>
  <si>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</si>
  <si>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</si>
  <si>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</si>
  <si>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</si>
  <si>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</si>
  <si>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</si>
  <si>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</si>
  <si>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</si>
  <si>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</si>
  <si>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</si>
  <si>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</si>
  <si>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</si>
  <si>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</si>
  <si>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</si>
  <si>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</si>
  <si>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</si>
  <si>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</si>
  <si>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</si>
  <si>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</si>
  <si>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</si>
  <si>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</si>
  <si>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</si>
  <si>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</si>
  <si>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</si>
  <si>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</si>
  <si>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</si>
  <si>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</si>
  <si>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</si>
  <si>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</si>
  <si>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</si>
  <si>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</si>
  <si>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</si>
  <si>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</si>
  <si>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</si>
  <si>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</si>
  <si>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</si>
  <si>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</si>
  <si>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</si>
  <si>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</si>
  <si>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</si>
  <si>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</si>
  <si>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</si>
  <si>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</si>
  <si>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</si>
  <si>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</si>
  <si>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</si>
  <si>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</si>
  <si>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</si>
  <si>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</si>
  <si>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</si>
  <si>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</si>
  <si>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</si>
  <si>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</si>
  <si>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</si>
  <si>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</si>
  <si>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</si>
  <si>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</si>
  <si>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</si>
  <si>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</si>
  <si>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</si>
  <si>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</si>
  <si>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</si>
  <si>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</si>
  <si>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</si>
  <si>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</si>
  <si>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</si>
  <si>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</si>
  <si>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</si>
  <si>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</si>
  <si>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</si>
  <si>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</si>
  <si>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</si>
  <si>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</si>
  <si>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</si>
  <si>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</si>
  <si>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</si>
  <si>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</si>
  <si>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</si>
  <si>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</si>
  <si>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</si>
  <si>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</si>
  <si>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</si>
  <si>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</si>
  <si>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</si>
  <si>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</si>
  <si>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</si>
  <si>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</si>
  <si>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</si>
  <si>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</si>
  <si>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</si>
  <si>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</si>
  <si>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</si>
  <si>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</si>
  <si>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</si>
  <si>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</si>
  <si>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</si>
  <si>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</si>
  <si>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</si>
  <si>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</si>
  <si>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</si>
  <si>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</si>
  <si>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</si>
  <si>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</si>
  <si>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</si>
  <si>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</si>
  <si>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</si>
  <si>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</si>
  <si>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</si>
  <si>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</si>
  <si>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</si>
  <si>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</si>
  <si>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</si>
  <si>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</si>
  <si>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</si>
  <si>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</si>
  <si>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</si>
  <si>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</si>
  <si>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</si>
  <si>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</si>
  <si>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</si>
  <si>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</si>
  <si>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</si>
  <si>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</si>
  <si>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</si>
  <si>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</si>
  <si>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</si>
  <si>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</si>
  <si>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</si>
  <si>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</si>
  <si>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</si>
  <si>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</si>
  <si>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</si>
  <si>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</si>
  <si>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</si>
  <si>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</si>
  <si>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</si>
  <si>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</si>
  <si>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</si>
  <si>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</si>
  <si>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</si>
  <si>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</si>
  <si>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</si>
  <si>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</si>
  <si>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</si>
  <si>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</si>
  <si>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</si>
  <si>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</si>
  <si>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</si>
  <si>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</si>
  <si>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</si>
  <si>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</si>
  <si>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</si>
  <si>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</si>
  <si>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</si>
  <si>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</si>
  <si>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</si>
  <si>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</si>
  <si>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</si>
  <si>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</si>
  <si>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</si>
  <si>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</si>
  <si>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</si>
  <si>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</si>
  <si>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</si>
  <si>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</si>
  <si>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</si>
  <si>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</si>
  <si>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</si>
  <si>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</si>
  <si>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</si>
  <si>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</si>
  <si>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</si>
  <si>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</si>
  <si>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</si>
  <si>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</si>
  <si>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</si>
  <si>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</si>
  <si>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</si>
  <si>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</si>
  <si>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</si>
  <si>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</si>
  <si>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</si>
  <si>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</si>
  <si>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</si>
  <si>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</si>
  <si>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</si>
  <si>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</si>
  <si>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</si>
  <si>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</si>
  <si>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</si>
  <si>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</si>
  <si>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</si>
  <si>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</si>
  <si>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</si>
  <si>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</si>
  <si>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</si>
  <si>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</si>
  <si>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</si>
  <si>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</si>
  <si>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</si>
  <si>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</si>
  <si>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</si>
  <si>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</si>
  <si>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</si>
  <si>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</si>
  <si>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</si>
  <si>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</si>
  <si>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</si>
  <si>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</si>
  <si>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</si>
  <si>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</si>
  <si>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</si>
  <si>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</si>
  <si>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</si>
  <si>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</si>
  <si>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</si>
  <si>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</si>
  <si>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</si>
  <si>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</si>
  <si>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</si>
  <si>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</si>
  <si>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</si>
  <si>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</si>
  <si>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</si>
  <si>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</si>
  <si>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</si>
  <si>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</si>
  <si>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</si>
  <si>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</si>
  <si>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</si>
  <si>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</si>
  <si>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</si>
  <si>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</si>
  <si>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</si>
  <si>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</si>
  <si>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</si>
  <si>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</si>
  <si>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</si>
  <si>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</si>
  <si>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</si>
  <si>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</si>
  <si>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</si>
  <si>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</si>
  <si>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</si>
  <si>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</si>
  <si>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</si>
  <si>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</si>
  <si>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</si>
  <si>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</si>
  <si>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</si>
  <si>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</si>
  <si>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</si>
  <si>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</si>
  <si>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</si>
  <si>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</si>
  <si>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</si>
  <si>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</si>
  <si>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</si>
  <si>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</si>
  <si>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</si>
  <si>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</si>
  <si>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</si>
  <si>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</si>
  <si>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</si>
  <si>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</si>
  <si>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</si>
  <si>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</si>
  <si>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</si>
  <si>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</si>
  <si>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</si>
  <si>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</si>
  <si>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</si>
  <si>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</si>
  <si>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</si>
  <si>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</si>
  <si>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</si>
  <si>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</si>
  <si>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</si>
  <si>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</si>
  <si>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</si>
  <si>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</si>
  <si>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</si>
  <si>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</si>
  <si>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</si>
  <si>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</si>
  <si>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</si>
  <si>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</si>
  <si>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</si>
  <si>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</si>
  <si>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</si>
  <si>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</si>
  <si>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</si>
  <si>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</si>
  <si>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</si>
  <si>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</si>
  <si>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</si>
  <si>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</si>
  <si>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</si>
  <si>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</si>
  <si>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</si>
  <si>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</si>
  <si>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</si>
  <si>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</si>
  <si>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</si>
  <si>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</si>
  <si>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</si>
  <si>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</si>
  <si>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</si>
  <si>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</si>
  <si>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</si>
  <si>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</si>
  <si>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</si>
  <si>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</si>
  <si>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</si>
  <si>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</si>
  <si>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</si>
  <si>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</si>
  <si>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</si>
  <si>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</si>
  <si>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</si>
  <si>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</si>
  <si>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</si>
  <si>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</si>
  <si>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</si>
  <si>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</si>
  <si>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</si>
  <si>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</si>
  <si>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</si>
  <si>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</si>
  <si>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</si>
  <si>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</si>
  <si>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</si>
  <si>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</si>
  <si>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</si>
  <si>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</si>
  <si>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</si>
  <si>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</si>
  <si>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</si>
  <si>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</si>
  <si>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</si>
  <si>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</si>
  <si>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</si>
  <si>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</si>
  <si>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</si>
  <si>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</si>
  <si>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</si>
  <si>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</si>
  <si>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</si>
  <si>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</si>
  <si>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</si>
  <si>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</si>
  <si>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</si>
  <si>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</si>
  <si>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</si>
  <si>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</si>
  <si>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</si>
  <si>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</si>
  <si>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</si>
  <si>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</si>
  <si>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</si>
  <si>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</si>
  <si>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</si>
  <si>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</si>
  <si>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</si>
  <si>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</si>
  <si>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</si>
  <si>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</si>
  <si>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</si>
  <si>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</si>
  <si>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</si>
  <si>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</si>
  <si>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</si>
  <si>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</si>
  <si>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</si>
  <si>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</si>
  <si>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</si>
  <si>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</si>
  <si>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</si>
  <si>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</si>
  <si>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</si>
  <si>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</si>
  <si>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</si>
  <si>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</si>
  <si>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</si>
  <si>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</si>
  <si>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</si>
  <si>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</si>
  <si>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</si>
  <si>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</si>
  <si>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</si>
  <si>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</si>
  <si>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</si>
  <si>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</si>
  <si>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</si>
  <si>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</si>
  <si>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</si>
  <si>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</si>
  <si>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</si>
  <si>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</si>
  <si>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</si>
  <si>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</si>
  <si>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</si>
  <si>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</si>
  <si>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</si>
  <si>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</si>
  <si>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</si>
  <si>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</si>
  <si>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</si>
  <si>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</si>
  <si>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</si>
  <si>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</si>
  <si>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</si>
  <si>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</si>
  <si>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</si>
  <si>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</si>
  <si>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</si>
  <si>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</si>
  <si>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</si>
  <si>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</si>
  <si>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</si>
  <si>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</si>
  <si>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</si>
  <si>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</si>
  <si>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</si>
  <si>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</si>
  <si>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</si>
  <si>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</si>
  <si>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</si>
  <si>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</si>
  <si>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</si>
  <si>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</si>
  <si>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</si>
  <si>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</si>
  <si>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</si>
  <si>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</si>
  <si>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</si>
  <si>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</si>
  <si>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</si>
  <si>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</si>
  <si>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</si>
  <si>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</si>
  <si>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</si>
  <si>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</si>
  <si>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</si>
  <si>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</si>
  <si>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</si>
  <si>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</si>
  <si>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</si>
  <si>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</si>
  <si>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</si>
  <si>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</si>
  <si>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</si>
  <si>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</si>
  <si>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</si>
  <si>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</si>
  <si>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</si>
  <si>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</si>
  <si>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</si>
  <si>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</si>
  <si>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</si>
  <si>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</si>
  <si>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</si>
  <si>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</si>
  <si>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</si>
  <si>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</si>
  <si>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</si>
  <si>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</si>
  <si>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</si>
  <si>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</si>
  <si>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</si>
  <si>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</si>
  <si>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</si>
  <si>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</si>
  <si>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</si>
  <si>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</si>
  <si>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</si>
  <si>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</si>
  <si>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</si>
  <si>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</si>
  <si>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</si>
  <si>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</si>
  <si>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</si>
  <si>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</si>
  <si>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</si>
  <si>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</si>
  <si>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</si>
  <si>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</si>
  <si>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</si>
  <si>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</si>
  <si>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</si>
  <si>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</si>
  <si>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</si>
  <si>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</si>
  <si>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</si>
  <si>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</si>
  <si>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</si>
  <si>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</si>
  <si>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</si>
  <si>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</si>
  <si>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</si>
  <si>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</si>
  <si>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</si>
  <si>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</si>
  <si>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</si>
  <si>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</si>
  <si>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</si>
  <si>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</si>
  <si>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</si>
  <si>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</si>
  <si>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</si>
  <si>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</si>
  <si>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</si>
  <si>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</si>
  <si>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</si>
  <si>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</si>
  <si>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</si>
  <si>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</si>
  <si>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</si>
  <si>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</si>
  <si>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</si>
  <si>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</si>
  <si>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</si>
  <si>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</si>
  <si>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</si>
  <si>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</si>
  <si>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</si>
  <si>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</si>
  <si>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</si>
  <si>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</si>
  <si>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</si>
  <si>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</si>
  <si>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</si>
  <si>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</si>
  <si>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</si>
  <si>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</si>
  <si>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</si>
  <si>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</si>
  <si>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</si>
  <si>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</si>
  <si>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</si>
  <si>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</si>
  <si>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</si>
  <si>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</si>
  <si>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</si>
  <si>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</si>
  <si>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</si>
  <si>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</si>
  <si>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</si>
  <si>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</si>
  <si>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</si>
  <si>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</si>
  <si>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</si>
  <si>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</si>
  <si>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</si>
  <si>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</si>
  <si>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</si>
  <si>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</si>
  <si>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</si>
  <si>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</si>
  <si>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</si>
  <si>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</si>
  <si>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</si>
  <si>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</si>
  <si>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</si>
  <si>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</si>
  <si>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</si>
  <si>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</si>
  <si>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</si>
  <si>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</si>
  <si>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</si>
  <si>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</si>
  <si>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</si>
  <si>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</si>
  <si>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</si>
  <si>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</si>
  <si>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</si>
  <si>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</si>
  <si>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</si>
  <si>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</si>
  <si>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</si>
  <si>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</si>
  <si>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</si>
  <si>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</si>
  <si>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</si>
  <si>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</si>
  <si>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</si>
  <si>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</si>
  <si>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</si>
  <si>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</si>
  <si>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</si>
  <si>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</si>
  <si>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</si>
  <si>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</si>
  <si>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</si>
  <si>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</si>
  <si>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</si>
  <si>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</si>
  <si>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</si>
  <si>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</si>
  <si>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</si>
  <si>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</si>
  <si>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</si>
  <si>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</si>
  <si>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</si>
  <si>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</si>
  <si>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</si>
  <si>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</si>
  <si>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</si>
  <si>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</si>
  <si>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</si>
  <si>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</si>
  <si>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</si>
  <si>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</si>
  <si>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</si>
  <si>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</si>
  <si>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</si>
  <si>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</si>
  <si>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</si>
  <si>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</si>
  <si>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</si>
  <si>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</si>
  <si>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</si>
  <si>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</si>
  <si>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</si>
  <si>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</si>
  <si>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</si>
  <si>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</si>
  <si>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</si>
  <si>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</si>
  <si>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</si>
  <si>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</si>
  <si>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</si>
  <si>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</si>
  <si>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</si>
  <si>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</si>
  <si>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</si>
  <si>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</si>
  <si>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</si>
  <si>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</si>
  <si>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</si>
  <si>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</si>
  <si>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</si>
  <si>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</si>
  <si>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</si>
  <si>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</si>
  <si>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</si>
  <si>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</si>
  <si>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</si>
  <si>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</si>
  <si>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</si>
  <si>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</si>
  <si>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</si>
  <si>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</si>
  <si>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</si>
  <si>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</si>
  <si>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</si>
  <si>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</si>
  <si>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</si>
  <si>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</si>
  <si>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</si>
  <si>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</si>
  <si>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</si>
  <si>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</si>
  <si>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</si>
  <si>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</si>
  <si>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</si>
  <si>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</si>
  <si>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</si>
  <si>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</si>
  <si>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</si>
  <si>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</si>
  <si>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</si>
  <si>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</si>
  <si>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</si>
  <si>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</si>
  <si>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</si>
  <si>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</si>
  <si>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</si>
  <si>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</si>
  <si>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</si>
  <si>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</si>
  <si>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</si>
  <si>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</si>
  <si>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</si>
  <si>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</si>
  <si>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</si>
  <si>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</si>
  <si>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</si>
  <si>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</si>
  <si>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</si>
  <si>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</si>
  <si>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</si>
  <si>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</si>
  <si>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</si>
  <si>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</si>
  <si>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</si>
  <si>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</si>
  <si>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</si>
  <si>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</si>
  <si>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</si>
  <si>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</si>
  <si>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</si>
  <si>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</si>
  <si>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</si>
  <si>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</si>
  <si>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</si>
  <si>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</si>
  <si>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</si>
  <si>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</si>
  <si>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</si>
  <si>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</si>
  <si>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</si>
  <si>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</si>
  <si>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</si>
  <si>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</si>
  <si>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</si>
  <si>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</si>
  <si>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</si>
  <si>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</si>
  <si>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</si>
  <si>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</si>
  <si>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</si>
  <si>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</si>
  <si>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</si>
  <si>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</si>
  <si>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</si>
  <si>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</si>
  <si>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</si>
  <si>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</si>
  <si>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</si>
  <si>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</si>
  <si>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</si>
  <si>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</si>
  <si>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</si>
  <si>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</si>
  <si>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</si>
  <si>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</si>
  <si>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</si>
  <si>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</si>
  <si>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</si>
  <si>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</si>
  <si>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</si>
  <si>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</si>
  <si>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</si>
  <si>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</si>
  <si>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</si>
  <si>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</si>
  <si>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</si>
  <si>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</si>
  <si>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</si>
  <si>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</si>
  <si>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</si>
  <si>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</si>
  <si>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</si>
  <si>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</si>
  <si>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</si>
  <si>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</si>
  <si>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</si>
  <si>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</si>
  <si>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</si>
  <si>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</si>
  <si>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</si>
  <si>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</si>
  <si>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</si>
  <si>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</si>
  <si>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</si>
  <si>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</si>
  <si>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</si>
  <si>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</si>
  <si>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</si>
  <si>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</si>
  <si>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</si>
  <si>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</si>
  <si>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</si>
  <si>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</si>
  <si>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</si>
  <si>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</si>
  <si>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</si>
  <si>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</si>
  <si>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</si>
  <si>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</si>
  <si>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</si>
  <si>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</si>
  <si>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</si>
  <si>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</si>
  <si>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</si>
  <si>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</si>
  <si>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</si>
  <si>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</si>
  <si>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</si>
  <si>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</si>
  <si>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</si>
  <si>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</si>
  <si>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</si>
  <si>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</si>
  <si>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</si>
  <si>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</si>
  <si>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</si>
  <si>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</si>
  <si>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</si>
  <si>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</si>
  <si>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</si>
  <si>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</si>
  <si>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</si>
  <si>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</si>
  <si>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</si>
  <si>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</si>
  <si>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</si>
  <si>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</si>
  <si>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</si>
  <si>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</si>
  <si>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</si>
  <si>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</si>
  <si>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</si>
  <si>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</si>
  <si>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</si>
  <si>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</si>
  <si>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</si>
  <si>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</si>
  <si>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</si>
  <si>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</si>
  <si>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</si>
  <si>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</si>
  <si>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</si>
  <si>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</si>
  <si>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</si>
  <si>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</si>
  <si>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</si>
  <si>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</si>
  <si>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</si>
  <si>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</si>
  <si>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</si>
  <si>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</si>
  <si>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</si>
  <si>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</si>
  <si>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</si>
  <si>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</si>
  <si>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</si>
  <si>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</si>
  <si>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</si>
  <si>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</si>
  <si>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</si>
  <si>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</si>
  <si>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</si>
  <si>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</si>
  <si>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</si>
  <si>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</si>
  <si>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</si>
  <si>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</si>
  <si>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</si>
  <si>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</si>
  <si>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</si>
  <si>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</si>
  <si>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</si>
  <si>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</si>
  <si>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</si>
  <si>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</si>
  <si>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</si>
  <si>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</si>
  <si>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</si>
  <si>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</si>
  <si>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</si>
  <si>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</si>
  <si>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</si>
  <si>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</si>
  <si>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</si>
  <si>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</si>
  <si>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</si>
  <si>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</si>
  <si>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</si>
  <si>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</si>
  <si>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</si>
  <si>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</si>
  <si>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</si>
  <si>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</si>
  <si>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</si>
  <si>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</si>
  <si>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</si>
  <si>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</si>
  <si>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</si>
  <si>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</si>
  <si>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</si>
  <si>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</si>
  <si>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</si>
  <si>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</si>
  <si>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</si>
  <si>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</si>
  <si>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</si>
  <si>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</si>
  <si>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</si>
  <si>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</si>
  <si>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</si>
  <si>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</si>
  <si>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</si>
  <si>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</si>
  <si>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</si>
  <si>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</si>
  <si>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</si>
  <si>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</si>
  <si>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</si>
  <si>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</si>
  <si>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</si>
  <si>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</si>
  <si>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</si>
  <si>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</si>
  <si>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</si>
  <si>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</si>
  <si>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</si>
  <si>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</si>
  <si>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</si>
  <si>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</si>
  <si>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</si>
  <si>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</si>
  <si>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</si>
  <si>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</si>
  <si>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</si>
  <si>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</si>
  <si>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</si>
  <si>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</si>
  <si>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</si>
  <si>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</si>
  <si>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</si>
  <si>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</si>
  <si>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</si>
  <si>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</si>
  <si>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</si>
  <si>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</si>
  <si>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</si>
  <si>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</si>
  <si>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</si>
  <si>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</si>
  <si>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</si>
  <si>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</si>
  <si>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</si>
  <si>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</si>
  <si>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</si>
  <si>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</si>
  <si>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</si>
  <si>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</si>
  <si>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</si>
  <si>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</si>
  <si>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</si>
  <si>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</si>
  <si>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</si>
  <si>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</si>
  <si>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</si>
  <si>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</si>
  <si>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</si>
  <si>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</si>
  <si>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</si>
  <si>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</si>
  <si>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</si>
  <si>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</si>
  <si>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</si>
  <si>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</si>
  <si>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</si>
  <si>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</si>
  <si>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</si>
  <si>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</si>
  <si>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</si>
  <si>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</si>
  <si>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</si>
  <si>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</si>
  <si>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</si>
  <si>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</si>
  <si>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</si>
  <si>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</si>
  <si>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</si>
  <si>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</si>
  <si>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</si>
  <si>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</si>
  <si>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</si>
  <si>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</si>
  <si>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</si>
  <si>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</si>
  <si>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</si>
  <si>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</si>
  <si>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</si>
  <si>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</si>
  <si>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</si>
  <si>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</si>
  <si>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</si>
  <si>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</si>
  <si>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</si>
  <si>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</si>
  <si>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</si>
  <si>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</si>
  <si>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</si>
  <si>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</si>
  <si>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</si>
  <si>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</si>
  <si>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</si>
  <si>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</si>
  <si>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</si>
  <si>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</si>
  <si>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</si>
  <si>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</si>
  <si>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</si>
  <si>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</si>
  <si>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</si>
  <si>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</si>
  <si>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</si>
  <si>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</si>
  <si>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</si>
  <si>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</si>
  <si>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</si>
  <si>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</si>
  <si>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</si>
  <si>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</si>
  <si>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</si>
  <si>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</si>
  <si>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</si>
  <si>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</si>
  <si>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</si>
  <si>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</si>
  <si>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</si>
  <si>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</si>
  <si>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</si>
  <si>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</si>
  <si>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</si>
  <si>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</si>
  <si>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</si>
  <si>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</si>
  <si>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</si>
  <si>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</si>
  <si>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</si>
  <si>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</si>
  <si>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</si>
  <si>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</si>
  <si>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</si>
  <si>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</si>
  <si>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</si>
  <si>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</si>
  <si>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</si>
  <si>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</si>
  <si>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</si>
  <si>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</si>
  <si>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</si>
  <si>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</si>
  <si>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</si>
  <si>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</si>
  <si>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</si>
  <si>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</si>
  <si>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</si>
  <si>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</si>
  <si>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</si>
  <si>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</si>
  <si>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</si>
  <si>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</si>
  <si>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</si>
  <si>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</si>
  <si>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</si>
  <si>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</si>
  <si>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</si>
  <si>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</si>
  <si>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</si>
  <si>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</si>
  <si>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</si>
  <si>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</si>
  <si>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</si>
  <si>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</si>
  <si>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</si>
  <si>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</si>
  <si>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</si>
  <si>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</si>
  <si>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</si>
  <si>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</si>
  <si>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</si>
  <si>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</si>
  <si>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</si>
  <si>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</si>
  <si>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</si>
  <si>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</si>
  <si>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</si>
  <si>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</si>
  <si>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</si>
  <si>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</si>
  <si>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</si>
  <si>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</si>
  <si>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</si>
  <si>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</si>
  <si>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</si>
  <si>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</si>
  <si>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</si>
  <si>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</si>
  <si>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</si>
  <si>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</si>
  <si>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</si>
  <si>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</si>
  <si>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</si>
  <si>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</si>
  <si>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</si>
  <si>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</si>
  <si>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</si>
  <si>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</si>
  <si>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</si>
  <si>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</si>
  <si>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</si>
  <si>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</si>
  <si>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</si>
  <si>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</si>
  <si>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</si>
  <si>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</si>
  <si>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</si>
  <si>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</si>
  <si>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</si>
  <si>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</si>
  <si>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</si>
  <si>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</si>
  <si>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</si>
  <si>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</si>
  <si>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</si>
  <si>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</si>
  <si>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</si>
  <si>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</si>
  <si>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</si>
  <si>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</si>
  <si>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</si>
  <si>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</si>
  <si>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</si>
  <si>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</si>
  <si>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</si>
  <si>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</si>
  <si>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</si>
  <si>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</si>
  <si>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</si>
  <si>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</si>
  <si>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</si>
  <si>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</si>
  <si>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</si>
  <si>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</si>
  <si>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</si>
  <si>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</si>
  <si>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</si>
  <si>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</si>
  <si>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</si>
  <si>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</si>
  <si>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</si>
  <si>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</si>
  <si>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</si>
  <si>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</si>
  <si>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</si>
  <si>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</si>
  <si>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</si>
  <si>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</si>
  <si>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</si>
  <si>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</si>
  <si>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</si>
  <si>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</si>
  <si>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</si>
  <si>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</si>
  <si>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</si>
  <si>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</si>
  <si>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</si>
  <si>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</si>
  <si>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</si>
  <si>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</si>
  <si>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</si>
  <si>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</si>
  <si>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</si>
  <si>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</si>
  <si>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</si>
  <si>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</si>
  <si>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</si>
  <si>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</si>
  <si>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</si>
  <si>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</si>
  <si>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</si>
  <si>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</si>
  <si>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</si>
  <si>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</si>
  <si>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</si>
  <si>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</si>
  <si>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</si>
  <si>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</si>
  <si>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</si>
  <si>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</si>
  <si>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</si>
  <si>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</si>
  <si>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</si>
  <si>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</si>
  <si>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</si>
  <si>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</si>
  <si>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</si>
  <si>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</si>
  <si>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</si>
  <si>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</si>
  <si>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</si>
  <si>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</si>
  <si>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</si>
  <si>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</si>
  <si>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</si>
  <si>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</si>
  <si>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</si>
  <si>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</si>
  <si>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</si>
  <si>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</si>
  <si>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</si>
  <si>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</si>
  <si>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</si>
  <si>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</si>
  <si>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</si>
  <si>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</si>
  <si>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</si>
  <si>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</si>
  <si>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</si>
  <si>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</si>
  <si>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</si>
  <si>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</si>
  <si>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</si>
  <si>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</si>
  <si>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</si>
  <si>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</si>
  <si>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</si>
  <si>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</si>
  <si>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</si>
  <si>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</si>
  <si>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</si>
  <si>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</si>
  <si>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</si>
  <si>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</si>
  <si>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</si>
  <si>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</si>
  <si>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</si>
  <si>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</si>
  <si>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</si>
  <si>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</si>
  <si>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</si>
  <si>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</si>
  <si>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</si>
  <si>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</si>
  <si>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</si>
  <si>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</si>
  <si>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</si>
  <si>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</si>
  <si>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</si>
  <si>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</si>
  <si>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</si>
  <si>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</si>
  <si>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</si>
  <si>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</si>
  <si>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</si>
  <si>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</si>
  <si>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</si>
  <si>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</si>
  <si>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</si>
  <si>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</si>
  <si>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</si>
  <si>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</si>
  <si>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</si>
  <si>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</si>
  <si>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</si>
  <si>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</si>
  <si>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</si>
  <si>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</si>
  <si>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</si>
  <si>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</si>
  <si>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</si>
  <si>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</si>
  <si>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</si>
  <si>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</si>
  <si>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</si>
  <si>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</si>
  <si>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</si>
  <si>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</si>
  <si>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</si>
  <si>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</si>
  <si>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</si>
  <si>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</si>
  <si>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</si>
  <si>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</si>
  <si>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</si>
  <si>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</si>
  <si>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</si>
  <si>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</si>
  <si>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</si>
  <si>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</si>
  <si>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</si>
  <si>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</si>
  <si>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</si>
  <si>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</si>
  <si>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</si>
  <si>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</si>
  <si>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</si>
  <si>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</si>
  <si>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</si>
  <si>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</si>
  <si>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</si>
  <si>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</si>
  <si>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</si>
  <si>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</si>
  <si>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</si>
  <si>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</si>
  <si>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</si>
  <si>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</si>
  <si>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</si>
  <si>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</si>
  <si>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</si>
  <si>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</si>
  <si>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</si>
  <si>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</si>
  <si>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</si>
  <si>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</si>
  <si>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</si>
  <si>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</si>
  <si>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</si>
  <si>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</si>
  <si>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</si>
  <si>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</si>
  <si>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</si>
  <si>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</si>
  <si>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</si>
  <si>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</si>
  <si>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</si>
  <si>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</si>
  <si>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</si>
  <si>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</si>
  <si>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</si>
  <si>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</si>
  <si>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</si>
  <si>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</si>
  <si>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</si>
  <si>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</si>
  <si>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</si>
  <si>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</si>
  <si>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</si>
  <si>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</si>
  <si>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</si>
  <si>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</si>
  <si>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</si>
  <si>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</si>
  <si>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</si>
  <si>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</si>
  <si>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</si>
  <si>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</si>
  <si>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</si>
  <si>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</si>
  <si>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</si>
  <si>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</si>
  <si>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</si>
  <si>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</si>
  <si>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</si>
  <si>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</si>
  <si>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</si>
  <si>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</si>
  <si>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</si>
  <si>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</si>
  <si>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</si>
  <si>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</si>
  <si>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</si>
  <si>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</si>
  <si>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</si>
  <si>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</si>
  <si>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</si>
  <si>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</si>
  <si>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</si>
  <si>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</si>
  <si>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</si>
  <si>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</si>
  <si>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</si>
  <si>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</si>
  <si>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</si>
  <si>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</si>
  <si>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</si>
  <si>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</si>
  <si>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</si>
  <si>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</si>
  <si>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</si>
  <si>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</si>
  <si>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</si>
  <si>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</si>
  <si>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</si>
  <si>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</si>
  <si>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</si>
  <si>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</si>
  <si>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</si>
  <si>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</si>
  <si>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</si>
  <si>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</si>
  <si>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</si>
  <si>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</si>
  <si>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</si>
  <si>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</si>
  <si>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</si>
  <si>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</si>
  <si>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</si>
  <si>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</si>
  <si>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</si>
  <si>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</si>
  <si>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</si>
  <si>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</si>
  <si>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</si>
  <si>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</si>
  <si>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</si>
  <si>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</si>
  <si>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</si>
  <si>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</si>
  <si>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</si>
  <si>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</si>
  <si>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</si>
  <si>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</si>
  <si>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</si>
  <si>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</si>
  <si>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</si>
  <si>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</si>
  <si>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</si>
  <si>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</si>
  <si>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</si>
  <si>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</si>
  <si>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</si>
  <si>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</si>
  <si>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</si>
  <si>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</si>
  <si>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</si>
  <si>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</si>
  <si>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</si>
  <si>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</si>
  <si>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</si>
  <si>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</si>
  <si>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</si>
  <si>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</si>
  <si>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</si>
  <si>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</si>
  <si>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</si>
  <si>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</si>
  <si>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</si>
  <si>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</si>
  <si>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</si>
  <si>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</si>
  <si>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</si>
  <si>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</si>
  <si>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</si>
  <si>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</si>
  <si>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</si>
  <si>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</si>
  <si>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</si>
  <si>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</si>
  <si>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</si>
  <si>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</si>
  <si>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</si>
  <si>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</si>
  <si>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</si>
  <si>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</si>
  <si>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</si>
  <si>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</si>
  <si>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</si>
  <si>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</si>
  <si>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</si>
  <si>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</si>
  <si>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</si>
  <si>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</si>
  <si>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</si>
  <si>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</si>
  <si>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</si>
  <si>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</si>
  <si>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</si>
  <si>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</si>
  <si>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</si>
  <si>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</si>
  <si>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</si>
  <si>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</si>
  <si>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</si>
  <si>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</si>
  <si>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</si>
  <si>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</si>
  <si>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</si>
  <si>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</si>
  <si>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</si>
  <si>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</si>
  <si>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</si>
  <si>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</si>
  <si>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</si>
  <si>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</si>
  <si>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</si>
  <si>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</si>
  <si>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</si>
  <si>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</si>
  <si>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</si>
  <si>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</si>
  <si>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</si>
  <si>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</si>
  <si>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</si>
  <si>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</si>
  <si>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</si>
  <si>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</si>
  <si>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</si>
  <si>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</si>
  <si>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</si>
  <si>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</si>
  <si>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</si>
  <si>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</si>
  <si>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</si>
  <si>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</si>
  <si>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</si>
  <si>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</si>
  <si>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</si>
  <si>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</si>
  <si>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</si>
  <si>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</si>
  <si>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</si>
  <si>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</si>
  <si>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</si>
  <si>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</si>
  <si>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</si>
  <si>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</si>
  <si>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</si>
  <si>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</si>
  <si>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</si>
  <si>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</si>
  <si>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</si>
  <si>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</si>
  <si>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</si>
  <si>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</si>
  <si>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</si>
  <si>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</si>
  <si>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</si>
  <si>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</si>
  <si>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</si>
  <si>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</si>
  <si>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</si>
  <si>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</si>
  <si>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</si>
  <si>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</si>
  <si>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</si>
  <si>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</si>
  <si>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</si>
  <si>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</si>
  <si>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</si>
  <si>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</si>
  <si>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</si>
  <si>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</si>
  <si>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</si>
  <si>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</si>
  <si>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</si>
  <si>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</si>
  <si>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</si>
  <si>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</si>
  <si>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</si>
  <si>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</si>
  <si>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</si>
  <si>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</si>
  <si>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</si>
  <si>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</si>
  <si>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</si>
  <si>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</si>
  <si>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</si>
  <si>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</si>
  <si>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</si>
  <si>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</si>
  <si>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</si>
  <si>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</si>
  <si>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</si>
  <si>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</si>
  <si>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</si>
  <si>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</si>
  <si>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</si>
  <si>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</si>
  <si>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</si>
  <si>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</si>
  <si>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</si>
  <si>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</si>
  <si>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</si>
  <si>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</si>
  <si>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</si>
  <si>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</si>
  <si>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</si>
  <si>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</si>
  <si>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</si>
  <si>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</si>
  <si>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</si>
  <si>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</si>
  <si>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</si>
  <si>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</si>
  <si>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</si>
  <si>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</si>
  <si>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</si>
  <si>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</si>
  <si>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</si>
  <si>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</si>
  <si>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</si>
  <si>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</si>
  <si>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</si>
  <si>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</si>
  <si>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</si>
  <si>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</si>
  <si>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</si>
  <si>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</si>
  <si>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</si>
  <si>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</si>
  <si>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</si>
  <si>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</si>
  <si>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</si>
  <si>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</si>
  <si>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</si>
  <si>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</si>
  <si>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</si>
  <si>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</si>
  <si>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</si>
  <si>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</si>
  <si>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</si>
  <si>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</si>
  <si>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</si>
  <si>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</si>
  <si>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</si>
  <si>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</si>
  <si>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</si>
  <si>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</si>
  <si>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</si>
  <si>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</si>
  <si>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</si>
  <si>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</si>
  <si>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</si>
  <si>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</si>
  <si>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</si>
  <si>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</si>
  <si>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</si>
  <si>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</si>
  <si>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</si>
  <si>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</si>
  <si>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</si>
  <si>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</si>
  <si>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</si>
  <si>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</si>
  <si>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</si>
  <si>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</si>
  <si>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</si>
  <si>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</si>
  <si>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</si>
  <si>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</si>
  <si>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</si>
  <si>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</si>
  <si>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</si>
  <si>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</si>
  <si>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</si>
  <si>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</si>
  <si>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</si>
  <si>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</si>
  <si>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</si>
  <si>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</si>
  <si>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</si>
  <si>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</si>
  <si>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</si>
  <si>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</si>
  <si>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</si>
  <si>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</si>
  <si>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</si>
  <si>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</si>
  <si>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</si>
  <si>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</si>
  <si>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</si>
  <si>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</si>
  <si>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</si>
  <si>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</si>
  <si>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</si>
  <si>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</si>
  <si>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</si>
  <si>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</si>
  <si>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</si>
  <si>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</si>
  <si>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</si>
  <si>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</si>
  <si>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</si>
  <si>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</si>
  <si>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</si>
  <si>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</si>
  <si>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</si>
  <si>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</si>
  <si>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</si>
  <si>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</si>
  <si>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</si>
  <si>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</si>
  <si>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</si>
  <si>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</si>
  <si>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</si>
  <si>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</si>
  <si>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</si>
  <si>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</si>
  <si>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</si>
  <si>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</si>
  <si>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</si>
  <si>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</si>
  <si>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</si>
  <si>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</si>
  <si>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</si>
  <si>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</si>
  <si>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</si>
  <si>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</si>
  <si>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</si>
  <si>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</si>
  <si>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</si>
  <si>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</si>
  <si>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</si>
  <si>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</si>
  <si>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</si>
  <si>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</si>
  <si>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</si>
  <si>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</si>
  <si>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</si>
  <si>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</si>
  <si>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</si>
  <si>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</si>
  <si>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</si>
  <si>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</si>
  <si>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</si>
  <si>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</si>
  <si>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</si>
  <si>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</si>
  <si>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</si>
  <si>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</si>
  <si>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</si>
  <si>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</si>
  <si>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</si>
  <si>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</si>
  <si>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</si>
  <si>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</si>
  <si>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</si>
  <si>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</si>
  <si>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</si>
  <si>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</si>
  <si>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</si>
  <si>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</si>
  <si>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</si>
  <si>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</si>
  <si>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</si>
  <si>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</si>
  <si>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</si>
  <si>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</si>
  <si>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</si>
  <si>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</si>
  <si>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</si>
  <si>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</si>
  <si>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</si>
  <si>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</si>
  <si>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</si>
  <si>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</si>
  <si>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</si>
  <si>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</si>
  <si>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</si>
  <si>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</si>
  <si>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</si>
  <si>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</si>
  <si>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</si>
  <si>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</si>
  <si>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</si>
  <si>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</si>
  <si>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</si>
  <si>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</si>
  <si>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</si>
  <si>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</si>
  <si>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</si>
  <si>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</si>
  <si>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</si>
  <si>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</si>
  <si>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</si>
  <si>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</si>
  <si>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</si>
  <si>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</si>
  <si>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</si>
  <si>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</si>
  <si>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</si>
  <si>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</si>
  <si>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</si>
  <si>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</si>
  <si>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</si>
  <si>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</si>
  <si>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</si>
  <si>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</si>
  <si>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</si>
  <si>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</si>
  <si>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</si>
  <si>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</si>
  <si>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</si>
  <si>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</si>
  <si>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</si>
  <si>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</si>
  <si>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</si>
  <si>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</si>
  <si>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</si>
  <si>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</si>
  <si>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</si>
  <si>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</si>
  <si>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</si>
  <si>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</si>
  <si>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</si>
  <si>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</si>
  <si>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</si>
  <si>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</si>
  <si>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</si>
  <si>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</si>
  <si>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</si>
  <si>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</si>
  <si>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</si>
  <si>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</si>
  <si>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</si>
  <si>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</si>
  <si>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</si>
  <si>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</si>
  <si>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</si>
  <si>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</si>
  <si>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</si>
  <si>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</si>
  <si>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</si>
  <si>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</si>
  <si>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</si>
  <si>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</si>
  <si>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</si>
  <si>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</si>
  <si>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</si>
  <si>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</si>
  <si>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</si>
  <si>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</si>
  <si>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</si>
  <si>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</si>
  <si>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</si>
  <si>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</si>
  <si>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</si>
  <si>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</si>
  <si>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</si>
  <si>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</si>
  <si>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</si>
  <si>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</si>
  <si>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</si>
  <si>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</si>
  <si>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</si>
  <si>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</si>
  <si>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</si>
  <si>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</si>
  <si>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</si>
  <si>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</si>
  <si>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</si>
  <si>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</si>
  <si>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</si>
  <si>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</si>
  <si>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</si>
  <si>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</si>
  <si>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</si>
  <si>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</si>
  <si>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</si>
  <si>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</si>
  <si>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</si>
  <si>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</si>
  <si>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</si>
  <si>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</si>
  <si>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</si>
  <si>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</si>
  <si>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</si>
  <si>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</si>
  <si>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</si>
  <si>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</si>
  <si>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</si>
  <si>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</si>
  <si>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</si>
  <si>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</si>
  <si>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</si>
  <si>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</si>
  <si>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</si>
  <si>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</si>
  <si>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</si>
  <si>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</si>
  <si>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</si>
  <si>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</si>
  <si>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</si>
  <si>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</si>
  <si>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</si>
  <si>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</si>
  <si>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</si>
  <si>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</si>
  <si>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</si>
  <si>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</si>
  <si>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</si>
  <si>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</si>
  <si>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</si>
  <si>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</si>
  <si>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</si>
  <si>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</si>
  <si>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</si>
  <si>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</si>
  <si>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</si>
  <si>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</si>
  <si>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</si>
  <si>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</si>
  <si>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</si>
  <si>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</si>
  <si>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</si>
  <si>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</si>
  <si>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</si>
  <si>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</si>
  <si>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</si>
  <si>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</si>
  <si>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</si>
  <si>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</si>
  <si>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</si>
  <si>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</si>
  <si>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</si>
  <si>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</si>
  <si>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</si>
  <si>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</si>
  <si>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</si>
  <si>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</si>
  <si>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</si>
  <si>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</si>
  <si>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</si>
  <si>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</si>
  <si>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</si>
  <si>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</si>
  <si>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</si>
  <si>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</si>
  <si>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</si>
  <si>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</si>
  <si>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</si>
  <si>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</si>
  <si>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</si>
  <si>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</si>
  <si>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</si>
  <si>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</si>
  <si>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</si>
  <si>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</si>
  <si>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</si>
  <si>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</si>
  <si>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</si>
  <si>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</si>
  <si>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</si>
  <si>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</si>
  <si>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</si>
  <si>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</si>
  <si>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</si>
  <si>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</si>
  <si>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</si>
  <si>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</si>
  <si>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</si>
  <si>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</si>
  <si>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</si>
  <si>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</si>
  <si>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</si>
  <si>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</si>
  <si>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</si>
  <si>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</si>
  <si>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</si>
  <si>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</si>
  <si>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</si>
  <si>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</si>
  <si>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</si>
  <si>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</si>
  <si>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</si>
  <si>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</si>
  <si>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</si>
  <si>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</si>
  <si>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</si>
  <si>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</si>
  <si>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</si>
  <si>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</si>
  <si>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</si>
  <si>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</si>
  <si>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</si>
  <si>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</si>
  <si>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</si>
  <si>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</si>
  <si>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</si>
  <si>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</si>
  <si>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</si>
  <si>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</si>
  <si>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</si>
  <si>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</si>
  <si>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</si>
  <si>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</si>
  <si>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</si>
  <si>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</si>
  <si>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</si>
  <si>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</si>
  <si>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</si>
  <si>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</si>
  <si>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</si>
  <si>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</si>
  <si>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</si>
  <si>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</si>
  <si>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</si>
  <si>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</si>
  <si>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</si>
  <si>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</si>
  <si>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</si>
  <si>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</si>
  <si>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</si>
  <si>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</si>
  <si>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</si>
  <si>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</si>
  <si>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</si>
  <si>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</si>
  <si>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</si>
  <si>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</si>
  <si>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</si>
  <si>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</si>
  <si>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</si>
  <si>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</si>
  <si>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</si>
  <si>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</si>
  <si>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</si>
  <si>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</si>
  <si>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</si>
  <si>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</si>
  <si>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</si>
  <si>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</si>
  <si>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</si>
  <si>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</si>
  <si>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</si>
  <si>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</si>
  <si>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</si>
  <si>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</si>
  <si>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</si>
  <si>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</si>
  <si>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</si>
  <si>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</si>
  <si>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</si>
  <si>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</si>
  <si>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</si>
  <si>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</si>
  <si>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</si>
  <si>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</si>
  <si>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</si>
  <si>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</si>
  <si>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</si>
  <si>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</si>
  <si>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</si>
  <si>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</si>
  <si>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</si>
  <si>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</si>
  <si>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</si>
  <si>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</si>
  <si>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</si>
  <si>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</si>
  <si>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</si>
  <si>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</si>
  <si>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</si>
  <si>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</si>
  <si>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</si>
  <si>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</si>
  <si>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</si>
  <si>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</si>
  <si>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</si>
  <si>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</si>
  <si>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</si>
  <si>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</si>
  <si>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</si>
  <si>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</si>
  <si>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</si>
  <si>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</si>
  <si>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</si>
  <si>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</si>
  <si>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</si>
  <si>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</si>
  <si>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</si>
  <si>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</si>
  <si>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</si>
  <si>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</si>
  <si>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</si>
  <si>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</si>
  <si>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</si>
  <si>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</si>
  <si>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</si>
  <si>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</si>
  <si>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</si>
  <si>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</si>
  <si>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</si>
  <si>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</si>
  <si>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</si>
  <si>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</si>
  <si>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</si>
  <si>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</si>
  <si>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</si>
  <si>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</si>
  <si>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</si>
  <si>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</si>
  <si>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</si>
  <si>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</si>
  <si>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</si>
  <si>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</si>
  <si>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</si>
  <si>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</si>
  <si>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</si>
  <si>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</si>
  <si>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</si>
  <si>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</si>
  <si>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</si>
  <si>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</si>
  <si>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</si>
  <si>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</si>
  <si>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</si>
  <si>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</si>
  <si>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</si>
  <si>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</si>
  <si>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</si>
  <si>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</si>
  <si>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</si>
  <si>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</si>
  <si>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</si>
  <si>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</si>
  <si>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</si>
  <si>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</si>
  <si>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</si>
  <si>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</si>
  <si>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</si>
  <si>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</si>
  <si>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</si>
  <si>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</si>
  <si>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</si>
  <si>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</si>
  <si>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</si>
  <si>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</si>
  <si>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</si>
  <si>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</si>
  <si>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</si>
  <si>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</si>
  <si>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</si>
  <si>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</si>
  <si>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</si>
  <si>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</si>
  <si>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</si>
  <si>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</si>
  <si>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</si>
  <si>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</si>
  <si>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</si>
  <si>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</si>
  <si>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</si>
  <si>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</si>
  <si>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</si>
  <si>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</si>
  <si>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</si>
  <si>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</si>
  <si>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</si>
  <si>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</si>
  <si>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</si>
  <si>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</si>
  <si>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</si>
  <si>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</si>
  <si>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</si>
  <si>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</si>
  <si>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</si>
  <si>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</si>
  <si>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</si>
  <si>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</si>
  <si>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</si>
  <si>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</si>
  <si>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</si>
  <si>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</si>
  <si>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</si>
  <si>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</si>
  <si>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</si>
  <si>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</si>
  <si>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</si>
  <si>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</si>
  <si>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</si>
  <si>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</si>
  <si>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</si>
  <si>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</si>
  <si>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</si>
  <si>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</si>
  <si>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</si>
  <si>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</si>
  <si>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</si>
  <si>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</si>
  <si>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</si>
  <si>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</si>
  <si>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</si>
  <si>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</si>
  <si>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</si>
  <si>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</si>
  <si>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</si>
  <si>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</si>
  <si>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</si>
  <si>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</si>
  <si>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</si>
  <si>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</si>
  <si>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</si>
  <si>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</si>
  <si>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</si>
  <si>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</si>
  <si>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</si>
  <si>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</si>
  <si>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</si>
  <si>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</si>
  <si>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</si>
  <si>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</si>
  <si>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</si>
  <si>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</si>
  <si>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</si>
  <si>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</si>
  <si>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</si>
  <si>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</si>
  <si>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</si>
  <si>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</si>
  <si>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</si>
  <si>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</si>
  <si>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</si>
  <si>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</si>
  <si>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</si>
  <si>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</si>
  <si>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</si>
  <si>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</si>
  <si>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</si>
  <si>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</si>
  <si>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</si>
  <si>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</si>
  <si>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</si>
  <si>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</si>
  <si>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</si>
  <si>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</si>
  <si>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</si>
  <si>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</si>
  <si>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</si>
  <si>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</si>
  <si>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</si>
  <si>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</si>
  <si>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</si>
  <si>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</si>
  <si>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</si>
  <si>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</si>
  <si>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</si>
  <si>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</si>
  <si>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</si>
  <si>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</si>
  <si>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</si>
  <si>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</si>
  <si>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</si>
  <si>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</si>
  <si>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</si>
  <si>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</si>
  <si>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</si>
  <si>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</si>
  <si>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</si>
  <si>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</si>
  <si>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</si>
  <si>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</si>
  <si>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</si>
  <si>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</si>
  <si>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</si>
  <si>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</si>
  <si>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</si>
  <si>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</si>
  <si>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</si>
  <si>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</si>
  <si>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</si>
  <si>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</si>
  <si>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</si>
  <si>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</si>
  <si>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</si>
  <si>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</si>
  <si>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</si>
  <si>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</si>
  <si>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</si>
  <si>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</si>
  <si>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</si>
  <si>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</si>
  <si>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</si>
  <si>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</si>
  <si>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</si>
  <si>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</si>
  <si>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</si>
  <si>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</si>
  <si>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</si>
  <si>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</si>
  <si>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</si>
  <si>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</si>
  <si>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</si>
  <si>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</si>
  <si>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</si>
  <si>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</si>
  <si>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</si>
  <si>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</si>
  <si>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</si>
  <si>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</si>
  <si>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</si>
  <si>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</si>
  <si>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</si>
  <si>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</si>
  <si>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</si>
  <si>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</si>
  <si>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</si>
  <si>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</si>
  <si>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</si>
  <si>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</si>
  <si>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</si>
  <si>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</si>
  <si>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</si>
  <si>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</si>
  <si>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</si>
  <si>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</si>
  <si>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</si>
  <si>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</si>
  <si>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</si>
  <si>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</si>
  <si>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</si>
  <si>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</si>
  <si>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</si>
  <si>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</si>
  <si>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</si>
  <si>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</si>
  <si>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</si>
  <si>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</si>
  <si>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</si>
  <si>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</si>
  <si>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</si>
  <si>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</si>
  <si>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</si>
  <si>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</si>
  <si>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</si>
  <si>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</si>
  <si>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</si>
  <si>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</si>
  <si>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</si>
  <si>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</si>
  <si>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</si>
  <si>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</si>
  <si>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</si>
  <si>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</si>
  <si>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</si>
  <si>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</si>
  <si>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</si>
  <si>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</si>
  <si>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</si>
  <si>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</si>
  <si>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</si>
  <si>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</si>
  <si>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</si>
  <si>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</si>
  <si>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</si>
  <si>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</si>
  <si>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</si>
  <si>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</si>
  <si>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</si>
  <si>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</si>
  <si>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</si>
  <si>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</si>
  <si>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</si>
  <si>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</si>
  <si>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</si>
  <si>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</si>
  <si>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</si>
  <si>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</si>
  <si>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</si>
  <si>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</si>
  <si>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</si>
  <si>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</si>
  <si>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</si>
  <si>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</si>
  <si>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</si>
  <si>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</si>
  <si>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</si>
  <si>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</si>
  <si>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</si>
  <si>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</si>
  <si>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</si>
  <si>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</si>
  <si>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</si>
  <si>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</si>
  <si>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</si>
  <si>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</si>
  <si>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</si>
  <si>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</si>
  <si>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</si>
  <si>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</si>
  <si>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</si>
  <si>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</si>
  <si>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</si>
  <si>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</si>
  <si>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</si>
  <si>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</si>
  <si>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</si>
  <si>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</si>
  <si>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</si>
  <si>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</si>
  <si>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</si>
  <si>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</si>
  <si>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</si>
  <si>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</si>
  <si>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</si>
  <si>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</si>
  <si>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</si>
  <si>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</si>
  <si>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</si>
  <si>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</si>
  <si>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</si>
  <si>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</si>
  <si>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</si>
  <si>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</si>
  <si>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</si>
  <si>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</si>
  <si>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</si>
  <si>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</si>
  <si>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</si>
  <si>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</si>
  <si>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</si>
  <si>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</si>
  <si>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</si>
  <si>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</si>
  <si>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</si>
  <si>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</si>
  <si>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</si>
  <si>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</si>
  <si>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</si>
  <si>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</si>
  <si>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</si>
  <si>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</si>
  <si>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</si>
  <si>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</si>
  <si>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</si>
  <si>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</si>
  <si>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</si>
  <si>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</si>
  <si>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</si>
  <si>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</si>
  <si>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</si>
  <si>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</si>
  <si>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</si>
  <si>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</si>
  <si>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</si>
  <si>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</si>
  <si>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</si>
  <si>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</si>
  <si>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</si>
  <si>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</si>
  <si>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</si>
  <si>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</si>
  <si>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</si>
  <si>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Finland</t>
  </si>
  <si>
    <t/>
  </si>
  <si>
    <t>Belgium</t>
  </si>
  <si>
    <t>Canada</t>
  </si>
  <si>
    <t>Dakota Carroll</t>
  </si>
  <si>
    <t>Supply Chain Sustainability Manager</t>
  </si>
  <si>
    <t>dcarroll@amphenol.com</t>
  </si>
  <si>
    <t>+17179387858</t>
  </si>
  <si>
    <t xml:space="preserve">Piher Sensors and Controls						</t>
  </si>
  <si>
    <t>Carlos Forniés</t>
  </si>
  <si>
    <t>carlos.fornies@piher-amphenol.com</t>
  </si>
  <si>
    <t>34 948 820450</t>
  </si>
  <si>
    <t xml:space="preserve">Our specific mica supplier assures the 100% monitoring of smelters, however they are not revealing their sub-suppliers/ list of smelters basing on confidentiality reasons. </t>
  </si>
  <si>
    <t>Amphenol Responsible Minerals Policy. Amphenol Corporation is a member of Responsible Business Alliance</t>
  </si>
  <si>
    <t>https://amphenol.com/docs/responsible-minerals-policy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</si>
</sst>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 numFmtId="177" formatCode="_-* #,##0\ &quot;€&quot;_-;\-* #,##0\ &quot;€&quot;_-;_-* &quot;-&quot;\ &quot;€&quot;_-;_-@_-"/>
    <numFmt numFmtId="178" formatCode="_-* #,##0_-;\-* #,##0_-;_-* &quot;-&quot;_-;_-@_-"/>
    <numFmt numFmtId="179" formatCode="_-* #,##0.00\ &quot;€&quot;_-;\-* #,##0.00\ &quot;€&quot;_-;_-* &quot;-&quot;??\ &quot;€&quot;_-;_-@_-"/>
    <numFmt numFmtId="180" formatCode="_-* #,##0.00_-;\-* #,##0.00_-;_-* &quot;-&quot;??_-;_-@_-"/>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295">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2"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42"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8" fillId="0" borderId="0" applyNumberFormat="0" applyFill="0" applyBorder="0" applyProtection="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178"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7"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43" fontId="5"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0" fontId="78"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cellStyleXfs>
  <cellXfs count="419">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3"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492" applyFill="1" applyBorder="1" applyAlignment="1" applyProtection="1">
      <alignment vertical="center" wrapText="1"/>
      <protection hidden="1"/>
    </xf>
    <xf numFmtId="0" fontId="78"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8"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8"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68" fontId="27"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78"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8"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5"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5" applyNumberFormat="1" applyFont="1" applyBorder="1" applyAlignment="1">
      <alignment horizontal="center" vertical="top" wrapText="1"/>
    </xf>
    <xf numFmtId="0" fontId="27" fillId="45" borderId="18" xfId="575" applyFont="1" applyFill="1" applyBorder="1" applyAlignment="1">
      <alignment vertical="top" wrapText="1"/>
    </xf>
    <xf numFmtId="0" fontId="116" fillId="0" borderId="0" xfId="0" applyFont="1" applyAlignment="1">
      <alignment wrapText="1"/>
    </xf>
    <xf numFmtId="0" fontId="49" fillId="0" borderId="0" xfId="0" applyFont="1" applyAlignment="1">
      <alignment wrapText="1"/>
    </xf>
    <xf numFmtId="0" fontId="102" fillId="0" borderId="0" xfId="507" applyFont="1" applyAlignment="1">
      <alignment horizontal="left" vertical="top" wrapText="1"/>
    </xf>
    <xf numFmtId="9" fontId="49" fillId="0" borderId="0" xfId="0" applyNumberFormat="1" applyFont="1" applyAlignment="1">
      <alignment horizontal="left" vertical="top"/>
    </xf>
    <xf numFmtId="0" fontId="118" fillId="0" borderId="0" xfId="0" applyFont="1" applyAlignment="1">
      <alignment vertical="top" wrapText="1"/>
    </xf>
    <xf numFmtId="0" fontId="49" fillId="0" borderId="0" xfId="0" applyFont="1" applyAlignment="1" applyProtection="1">
      <alignment vertical="top" wrapText="1"/>
      <protection hidden="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18" fillId="45" borderId="11" xfId="0" applyFont="1" applyFill="1" applyBorder="1" applyAlignment="1" applyProtection="1">
      <alignment horizontal="left" wrapText="1"/>
      <protection hidden="1"/>
    </xf>
    <xf numFmtId="0" fontId="25" fillId="0" borderId="25" xfId="492" applyFont="1" applyFill="1" applyBorder="1" applyAlignment="1" applyProtection="1">
      <alignment horizontal="center"/>
      <protection hidden="1"/>
    </xf>
    <xf numFmtId="0" fontId="18" fillId="45" borderId="25" xfId="0" applyFont="1" applyFill="1" applyBorder="1" applyAlignment="1" applyProtection="1">
      <alignment horizontal="left"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169" fontId="18" fillId="45" borderId="31" xfId="0" applyNumberFormat="1" applyFont="1" applyFill="1" applyBorder="1" applyAlignment="1" applyProtection="1">
      <alignment horizontal="center" wrapText="1"/>
      <protection locked="0"/>
    </xf>
    <xf numFmtId="169" fontId="18" fillId="45" borderId="58" xfId="0" applyNumberFormat="1" applyFont="1" applyFill="1" applyBorder="1" applyAlignment="1" applyProtection="1">
      <alignment horizontal="center" wrapText="1"/>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0" fontId="23"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492" applyFill="1" applyBorder="1" applyAlignment="1" applyProtection="1">
      <alignment horizontal="left" vertical="center" wrapText="1"/>
    </xf>
    <xf numFmtId="0" fontId="78" fillId="0" borderId="25" xfId="492" applyFill="1" applyBorder="1" applyAlignment="1" applyProtection="1">
      <alignment horizontal="left" vertical="center" wrapText="1"/>
    </xf>
    <xf numFmtId="0" fontId="78" fillId="0" borderId="58" xfId="492" applyFill="1" applyBorder="1" applyAlignment="1" applyProtection="1">
      <alignment horizontal="left" vertical="center" wrapText="1"/>
    </xf>
    <xf numFmtId="0" fontId="18"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0" fillId="45" borderId="18" xfId="0" applyFill="1" applyBorder="1" applyAlignment="1" applyProtection="1">
      <alignment horizontal="left" vertical="center" wrapText="1"/>
      <protection locked="0"/>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49" fontId="0" fillId="0" borderId="18" xfId="0" applyNumberFormat="1" applyBorder="1" applyAlignment="1" applyProtection="1">
      <alignment vertical="center"/>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xf>
    <xf numFmtId="0" fontId="77" fillId="45" borderId="56" xfId="1071" applyFont="1" applyFill="1" applyBorder="1" applyAlignment="1">
      <alignment horizontal="left" vertical="center" wrapText="1"/>
      <protection locked="0"/>
    </xf>
    <xf numFmtId="49" fontId="78" fillId="45" borderId="56" xfId="1071" applyNumberFormat="1" applyFill="1" applyBorder="1" applyAlignment="1">
      <alignment horizontal="left" vertical="center" wrapText="1"/>
      <protection locked="0"/>
    </xf>
    <xf numFmtId="0" fontId="0" fillId="45" borderId="66"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cellXfs>
  <cellStyles count="1295">
    <cellStyle name="20% - Accent1 2" xfId="6" xr:uid="{00000000-0005-0000-0000-000001000000}"/>
    <cellStyle name="20% - Accent1 2 2" xfId="597" xr:uid="{00000000-0005-0000-0000-000002000000}"/>
    <cellStyle name="20% - Accent1 2 2 2" xfId="760" xr:uid="{D356F903-729F-4A03-B7AF-8F7DFF12755A}"/>
    <cellStyle name="20% - Accent1 2 2 2 2" xfId="1222" xr:uid="{DF09FAEA-D495-487F-A0F1-6F68D61FB1DB}"/>
    <cellStyle name="20% - Accent1 2 2 3" xfId="1107" xr:uid="{824DEBFB-E0E7-4F5F-8DFA-0D9A06BC8B74}"/>
    <cellStyle name="20% - Accent1 2 3" xfId="713" xr:uid="{EDF434F6-97A8-4C97-92EF-01B4CD7E3E3F}"/>
    <cellStyle name="20% - Accent1 2 3 2" xfId="1175" xr:uid="{AEC23385-BE22-4638-B10E-D03F40C2A479}"/>
    <cellStyle name="20% - Accent1 2 4" xfId="831" xr:uid="{06E4ACDB-B1D2-48D7-9357-68972EEDA180}"/>
    <cellStyle name="20% - Accent1 3" xfId="807" xr:uid="{E07D2041-971E-4110-B638-511848290013}"/>
    <cellStyle name="20% - Accent1 3 2" xfId="1269" xr:uid="{2944AB03-8B5C-4371-A598-24CA4055C299}"/>
    <cellStyle name="20% - Accent2 2" xfId="7" xr:uid="{00000000-0005-0000-0000-000004000000}"/>
    <cellStyle name="20% - Accent2 2 2" xfId="598" xr:uid="{00000000-0005-0000-0000-000005000000}"/>
    <cellStyle name="20% - Accent2 2 2 2" xfId="761" xr:uid="{F2C4FB1A-0961-479D-B12C-92AFEAA5DA7F}"/>
    <cellStyle name="20% - Accent2 2 2 2 2" xfId="1223" xr:uid="{3B421660-596C-494E-92E0-B01EF9FBDEF8}"/>
    <cellStyle name="20% - Accent2 2 2 3" xfId="1108" xr:uid="{AC38E0CC-D551-4E3A-9DE7-7B4AED219B31}"/>
    <cellStyle name="20% - Accent2 2 3" xfId="714" xr:uid="{726E0599-9AC6-4E76-AACC-0FD8436401F4}"/>
    <cellStyle name="20% - Accent2 2 3 2" xfId="1176" xr:uid="{D05B05C1-89B2-41D7-8C3F-F2B6BC9149C8}"/>
    <cellStyle name="20% - Accent2 2 4" xfId="832" xr:uid="{CE7A649C-8A6A-4938-9A96-EA747061B240}"/>
    <cellStyle name="20% - Accent2 3" xfId="810" xr:uid="{064AEAAD-AF5C-48B4-ADC6-532BE41941B6}"/>
    <cellStyle name="20% - Accent2 3 2" xfId="1272" xr:uid="{A567AE43-2301-46E1-AA81-21547E906B53}"/>
    <cellStyle name="20% - Accent3 2" xfId="8" xr:uid="{00000000-0005-0000-0000-000007000000}"/>
    <cellStyle name="20% - Accent3 2 2" xfId="599" xr:uid="{00000000-0005-0000-0000-000008000000}"/>
    <cellStyle name="20% - Accent3 2 2 2" xfId="762" xr:uid="{F5B2A5C6-D247-47BE-86EA-F650808C74C7}"/>
    <cellStyle name="20% - Accent3 2 2 2 2" xfId="1224" xr:uid="{FA935E76-013A-483F-98D6-3731B2D1C4F4}"/>
    <cellStyle name="20% - Accent3 2 2 3" xfId="1109" xr:uid="{F75512A0-2088-4510-8B10-118700E3C1E5}"/>
    <cellStyle name="20% - Accent3 2 3" xfId="715" xr:uid="{4812A7A9-4CB1-4A98-8F71-CA5406E00B29}"/>
    <cellStyle name="20% - Accent3 2 3 2" xfId="1177" xr:uid="{E16BEFEE-F63E-4FD1-9BD1-553924FCD8E1}"/>
    <cellStyle name="20% - Accent3 2 4" xfId="833" xr:uid="{7FAA8DFF-016C-4A8A-8901-F1F15AA7226F}"/>
    <cellStyle name="20% - Accent3 3" xfId="813" xr:uid="{76300C5A-1301-4645-AD34-EEB765A6F950}"/>
    <cellStyle name="20% - Accent3 3 2" xfId="1275" xr:uid="{E9275A0B-3980-4F7B-AA9E-C3B7B6E2DF34}"/>
    <cellStyle name="20% - Accent4 2" xfId="9" xr:uid="{00000000-0005-0000-0000-00000A000000}"/>
    <cellStyle name="20% - Accent4 2 2" xfId="600" xr:uid="{00000000-0005-0000-0000-00000B000000}"/>
    <cellStyle name="20% - Accent4 2 2 2" xfId="763" xr:uid="{AEAE4347-0C6C-4EA8-9280-F35F255890D5}"/>
    <cellStyle name="20% - Accent4 2 2 2 2" xfId="1225" xr:uid="{5700FA19-8007-49D9-9EB7-85441D7F6EB5}"/>
    <cellStyle name="20% - Accent4 2 2 3" xfId="1110" xr:uid="{3269924D-BE8D-4AA1-A868-04E6CC59C948}"/>
    <cellStyle name="20% - Accent4 2 3" xfId="716" xr:uid="{3383621A-942D-46EE-B973-A3B99EE61AB1}"/>
    <cellStyle name="20% - Accent4 2 3 2" xfId="1178" xr:uid="{55B5E526-D60A-4BCA-8638-7ABC30DD1BAA}"/>
    <cellStyle name="20% - Accent4 2 4" xfId="834" xr:uid="{25409841-33EE-4DBA-AC32-8765C3CF869D}"/>
    <cellStyle name="20% - Accent4 3" xfId="816" xr:uid="{EA736B35-E7F4-47B9-9143-A10AFFEBE522}"/>
    <cellStyle name="20% - Accent4 3 2" xfId="1278" xr:uid="{C4AE9F23-2435-4E15-B8DF-D59B9E774DB7}"/>
    <cellStyle name="20% - Accent5 2" xfId="10" xr:uid="{00000000-0005-0000-0000-00000D000000}"/>
    <cellStyle name="20% - Accent5 2 2" xfId="601" xr:uid="{00000000-0005-0000-0000-00000E000000}"/>
    <cellStyle name="20% - Accent5 2 2 2" xfId="764" xr:uid="{9F14E33C-53F8-45BD-A1A7-2DA5A30C23C3}"/>
    <cellStyle name="20% - Accent5 2 2 2 2" xfId="1226" xr:uid="{E84EF47E-442F-4696-93D0-1332B04E8B28}"/>
    <cellStyle name="20% - Accent5 2 2 3" xfId="1111" xr:uid="{4D89FF4B-B067-45BD-86BD-F5EE16F2A22E}"/>
    <cellStyle name="20% - Accent5 2 3" xfId="717" xr:uid="{F2773E4A-67B7-442F-AE3C-6D1FD8110717}"/>
    <cellStyle name="20% - Accent5 2 3 2" xfId="1179" xr:uid="{28C0C787-3C7C-4B30-A658-D60CBBB6CDD9}"/>
    <cellStyle name="20% - Accent5 2 4" xfId="835" xr:uid="{F1BEA748-8266-4525-AF08-A10A04B77293}"/>
    <cellStyle name="20% - Accent5 3" xfId="819" xr:uid="{C358461C-75FF-4C68-90E9-889F2DA229E0}"/>
    <cellStyle name="20% - Accent5 3 2" xfId="1281" xr:uid="{A96DF79F-3EDE-44CF-843C-7A620CBF7F61}"/>
    <cellStyle name="20% - Accent6 2" xfId="11" xr:uid="{00000000-0005-0000-0000-000010000000}"/>
    <cellStyle name="20% - Accent6 2 2" xfId="602" xr:uid="{00000000-0005-0000-0000-000011000000}"/>
    <cellStyle name="20% - Accent6 2 2 2" xfId="765" xr:uid="{BC0655AD-09D2-4AEC-BB73-5CD6BB5A20AA}"/>
    <cellStyle name="20% - Accent6 2 2 2 2" xfId="1227" xr:uid="{F00CFE15-D751-4FB3-94AC-6087ABF1376D}"/>
    <cellStyle name="20% - Accent6 2 2 3" xfId="1112" xr:uid="{6530AF8A-D93F-4115-B540-C1D9C5A6613A}"/>
    <cellStyle name="20% - Accent6 2 3" xfId="718" xr:uid="{246579D6-BF2F-40A9-A18D-259D2CE46A13}"/>
    <cellStyle name="20% - Accent6 2 3 2" xfId="1180" xr:uid="{0C034C53-6174-40CD-97E7-EDEE3B0E5DE4}"/>
    <cellStyle name="20% - Accent6 2 4" xfId="836" xr:uid="{77B899C5-37EC-40FF-BC7E-4A11BFDFDBCD}"/>
    <cellStyle name="20% - Accent6 3" xfId="822" xr:uid="{E1CCD2C7-AB9D-4DCA-9D39-BA3D6F3F9C1E}"/>
    <cellStyle name="20% - Accent6 3 2" xfId="1284" xr:uid="{CC8D5747-5A49-4132-B8C3-458A4164BD4A}"/>
    <cellStyle name="20% - Énfasis1" xfId="688" builtinId="30" customBuiltin="1"/>
    <cellStyle name="20% - Énfasis1 2" xfId="1155" xr:uid="{227313C8-F229-48EB-8817-5728094454DC}"/>
    <cellStyle name="20% - Énfasis2" xfId="692" builtinId="34" customBuiltin="1"/>
    <cellStyle name="20% - Énfasis2 2" xfId="1158" xr:uid="{FE231923-C7F8-44FD-8DB8-A72738CF6BD7}"/>
    <cellStyle name="20% - Énfasis3" xfId="696" builtinId="38" customBuiltin="1"/>
    <cellStyle name="20% - Énfasis3 2" xfId="1161" xr:uid="{F8F00DEF-662A-4CA8-AF36-9FF81958775C}"/>
    <cellStyle name="20% - Énfasis4" xfId="700" builtinId="42" customBuiltin="1"/>
    <cellStyle name="20% - Énfasis4 2" xfId="1164" xr:uid="{EB89539D-3398-48E3-80FD-19388915A911}"/>
    <cellStyle name="20% - Énfasis5" xfId="704" builtinId="46" customBuiltin="1"/>
    <cellStyle name="20% - Énfasis5 2" xfId="1167" xr:uid="{A0962F99-B705-4353-AE62-8158A4BBB46B}"/>
    <cellStyle name="20% - Énfasis6" xfId="708" builtinId="50" customBuiltin="1"/>
    <cellStyle name="20% - Énfasis6 2" xfId="1170" xr:uid="{3D010D2B-879B-4536-A3B0-8780816204D2}"/>
    <cellStyle name="40% - Accent1 2" xfId="12" xr:uid="{00000000-0005-0000-0000-000013000000}"/>
    <cellStyle name="40% - Accent1 2 2" xfId="603" xr:uid="{00000000-0005-0000-0000-000014000000}"/>
    <cellStyle name="40% - Accent1 2 2 2" xfId="766" xr:uid="{E68DE563-8836-41E4-B953-E15BF336452F}"/>
    <cellStyle name="40% - Accent1 2 2 2 2" xfId="1228" xr:uid="{FCB834F7-8115-43C8-898E-56579DFAC77B}"/>
    <cellStyle name="40% - Accent1 2 2 3" xfId="1113" xr:uid="{4C900A70-EF1B-4CE0-8FCF-825AC0EA1353}"/>
    <cellStyle name="40% - Accent1 2 3" xfId="719" xr:uid="{7602192E-A940-4E7B-8C05-4172C15DC192}"/>
    <cellStyle name="40% - Accent1 2 3 2" xfId="1181" xr:uid="{0A456F5C-60E9-432D-9B86-023A89EB3029}"/>
    <cellStyle name="40% - Accent1 2 4" xfId="837" xr:uid="{2F88013E-CC02-40D9-A36A-5ED8BD6EDD0A}"/>
    <cellStyle name="40% - Accent1 3" xfId="808" xr:uid="{E712ACEB-5301-49DB-B2E6-5B16ADCBC359}"/>
    <cellStyle name="40% - Accent1 3 2" xfId="1270" xr:uid="{90E36F27-F83E-4069-B72A-7853678CF9E7}"/>
    <cellStyle name="40% - Accent2 2" xfId="13" xr:uid="{00000000-0005-0000-0000-000016000000}"/>
    <cellStyle name="40% - Accent2 2 2" xfId="604" xr:uid="{00000000-0005-0000-0000-000017000000}"/>
    <cellStyle name="40% - Accent2 2 2 2" xfId="767" xr:uid="{57D92524-751A-44EE-976F-17B605EBEB0E}"/>
    <cellStyle name="40% - Accent2 2 2 2 2" xfId="1229" xr:uid="{465CFD31-28C7-4CA6-AC86-14C82960798E}"/>
    <cellStyle name="40% - Accent2 2 2 3" xfId="1114" xr:uid="{0D30BEA8-71E2-409A-AFEA-8DFC6C9E3948}"/>
    <cellStyle name="40% - Accent2 2 3" xfId="720" xr:uid="{ECC936C5-7CFA-4470-85B4-A16CA076444D}"/>
    <cellStyle name="40% - Accent2 2 3 2" xfId="1182" xr:uid="{92CC5381-95E9-4480-94C8-B1B2A40BC657}"/>
    <cellStyle name="40% - Accent2 2 4" xfId="838" xr:uid="{2C86C0BD-AF32-406F-8408-4E12192CA17D}"/>
    <cellStyle name="40% - Accent2 3" xfId="811" xr:uid="{2E3EE7B5-111B-4405-BD2E-CC001B4530AA}"/>
    <cellStyle name="40% - Accent2 3 2" xfId="1273" xr:uid="{C6626BF6-FB94-45F2-A7B6-A013B8BB3E2D}"/>
    <cellStyle name="40% - Accent3 2" xfId="14" xr:uid="{00000000-0005-0000-0000-000019000000}"/>
    <cellStyle name="40% - Accent3 2 2" xfId="605" xr:uid="{00000000-0005-0000-0000-00001A000000}"/>
    <cellStyle name="40% - Accent3 2 2 2" xfId="768" xr:uid="{9FBA63F3-A35F-46A1-A0F1-15789AB19036}"/>
    <cellStyle name="40% - Accent3 2 2 2 2" xfId="1230" xr:uid="{38DEB376-953B-429C-8199-4F163E8A28FC}"/>
    <cellStyle name="40% - Accent3 2 2 3" xfId="1115" xr:uid="{1FDB6481-AA00-4FF6-82F3-71E0EE7CB99C}"/>
    <cellStyle name="40% - Accent3 2 3" xfId="721" xr:uid="{68A01960-68CB-4A65-8F2A-3555359514EE}"/>
    <cellStyle name="40% - Accent3 2 3 2" xfId="1183" xr:uid="{DA93A3B7-E13B-461A-8507-6C2D96738221}"/>
    <cellStyle name="40% - Accent3 2 4" xfId="839" xr:uid="{CDB616E7-66B9-4320-B7DA-BFE930BFCE56}"/>
    <cellStyle name="40% - Accent3 3" xfId="814" xr:uid="{B98B3D0F-C9EF-4904-8320-2E3FDB09ABA0}"/>
    <cellStyle name="40% - Accent3 3 2" xfId="1276" xr:uid="{F93D051A-0EDB-40D8-9E58-C7D3FE69F8C4}"/>
    <cellStyle name="40% - Accent4 2" xfId="15" xr:uid="{00000000-0005-0000-0000-00001C000000}"/>
    <cellStyle name="40% - Accent4 2 2" xfId="606" xr:uid="{00000000-0005-0000-0000-00001D000000}"/>
    <cellStyle name="40% - Accent4 2 2 2" xfId="769" xr:uid="{D8D3D32E-1068-4C30-89D1-A6837006774C}"/>
    <cellStyle name="40% - Accent4 2 2 2 2" xfId="1231" xr:uid="{2225D712-EB49-48D8-80BF-B011B4042AA8}"/>
    <cellStyle name="40% - Accent4 2 2 3" xfId="1116" xr:uid="{D7075E4B-9F78-4184-9BC0-A2209560A940}"/>
    <cellStyle name="40% - Accent4 2 3" xfId="722" xr:uid="{39398746-C281-41E1-8871-02ADCEB22D95}"/>
    <cellStyle name="40% - Accent4 2 3 2" xfId="1184" xr:uid="{03518A1F-A8F3-483C-9470-0174DF870320}"/>
    <cellStyle name="40% - Accent4 2 4" xfId="840" xr:uid="{89DE49FD-1371-463A-9F0B-0A31BAF4C1A1}"/>
    <cellStyle name="40% - Accent4 3" xfId="817" xr:uid="{002D2F10-F915-45DE-902D-725C623ABAA8}"/>
    <cellStyle name="40% - Accent4 3 2" xfId="1279" xr:uid="{D813AB74-38DF-46FB-A2A7-E53517E187A9}"/>
    <cellStyle name="40% - Accent5 2" xfId="16" xr:uid="{00000000-0005-0000-0000-00001F000000}"/>
    <cellStyle name="40% - Accent5 2 2" xfId="607" xr:uid="{00000000-0005-0000-0000-000020000000}"/>
    <cellStyle name="40% - Accent5 2 2 2" xfId="770" xr:uid="{C550DE56-E397-4F23-8FF1-DD5779D7D2A8}"/>
    <cellStyle name="40% - Accent5 2 2 2 2" xfId="1232" xr:uid="{703A620C-47DC-4C9D-B464-AA6DACC68FD5}"/>
    <cellStyle name="40% - Accent5 2 2 3" xfId="1117" xr:uid="{E4236919-F6AE-4767-ACF1-0A36A28083A1}"/>
    <cellStyle name="40% - Accent5 2 3" xfId="723" xr:uid="{CA953F1E-E1A8-460D-AEB6-E09AF3BD1B57}"/>
    <cellStyle name="40% - Accent5 2 3 2" xfId="1185" xr:uid="{52D19B9A-8A1E-49F6-AB63-4F2F59B07084}"/>
    <cellStyle name="40% - Accent5 2 4" xfId="841" xr:uid="{A024AB85-531F-401D-B0AA-514584E13AF2}"/>
    <cellStyle name="40% - Accent5 3" xfId="820" xr:uid="{B9076266-3995-42B0-935D-F96D917DF11C}"/>
    <cellStyle name="40% - Accent5 3 2" xfId="1282" xr:uid="{D59F3C98-B4F3-4BC3-B511-E0298FCA3EAB}"/>
    <cellStyle name="40% - Accent6 2" xfId="17" xr:uid="{00000000-0005-0000-0000-000022000000}"/>
    <cellStyle name="40% - Accent6 2 2" xfId="608" xr:uid="{00000000-0005-0000-0000-000023000000}"/>
    <cellStyle name="40% - Accent6 2 2 2" xfId="771" xr:uid="{4BA6DEEE-2B48-4CD2-9383-4C2471B20371}"/>
    <cellStyle name="40% - Accent6 2 2 2 2" xfId="1233" xr:uid="{F06A3274-F0A2-4952-AE2A-3CF12F33A54E}"/>
    <cellStyle name="40% - Accent6 2 2 3" xfId="1118" xr:uid="{18857C69-FCA9-48D7-AD5B-DC3A12894F81}"/>
    <cellStyle name="40% - Accent6 2 3" xfId="724" xr:uid="{B6857997-485B-4538-90C6-5CB51162ACA4}"/>
    <cellStyle name="40% - Accent6 2 3 2" xfId="1186" xr:uid="{89FA2A80-AECF-4A35-834E-0E880CA0B09F}"/>
    <cellStyle name="40% - Accent6 2 4" xfId="842" xr:uid="{802AF1C3-5C4C-45D2-B906-B88C069B3B1A}"/>
    <cellStyle name="40% - Accent6 3" xfId="823" xr:uid="{FA95F09F-3E91-4EB4-9DEC-F6F55103A9B7}"/>
    <cellStyle name="40% - Accent6 3 2" xfId="1285" xr:uid="{693D69C6-75C1-4283-AF83-4236A86D0790}"/>
    <cellStyle name="40% - Énfasis1" xfId="689" builtinId="31" customBuiltin="1"/>
    <cellStyle name="40% - Énfasis1 2" xfId="1156" xr:uid="{AE082F0E-AFC6-497F-8ED1-D292E268AE27}"/>
    <cellStyle name="40% - Énfasis2" xfId="693" builtinId="35" customBuiltin="1"/>
    <cellStyle name="40% - Énfasis2 2" xfId="1159" xr:uid="{654DE2C1-A419-4112-BFBE-D0E4D3E9AB57}"/>
    <cellStyle name="40% - Énfasis3" xfId="697" builtinId="39" customBuiltin="1"/>
    <cellStyle name="40% - Énfasis3 2" xfId="1162" xr:uid="{71445BAE-C3D7-48FA-8239-611714CD3668}"/>
    <cellStyle name="40% - Énfasis4" xfId="701" builtinId="43" customBuiltin="1"/>
    <cellStyle name="40% - Énfasis4 2" xfId="1165" xr:uid="{0D4AC4AF-6E94-4DC1-B699-8CA6AB536772}"/>
    <cellStyle name="40% - Énfasis5" xfId="705" builtinId="47" customBuiltin="1"/>
    <cellStyle name="40% - Énfasis5 2" xfId="1168" xr:uid="{1CA40423-5687-4902-A993-4892602462C2}"/>
    <cellStyle name="40% - Énfasis6" xfId="709" builtinId="51" customBuiltin="1"/>
    <cellStyle name="40% - Énfasis6 2" xfId="1171" xr:uid="{725E6F28-99B3-45C4-A0EB-FBFEF7B6936D}"/>
    <cellStyle name="60% - Accent1 2" xfId="18" xr:uid="{00000000-0005-0000-0000-000025000000}"/>
    <cellStyle name="60% - Accent1 2 2" xfId="609" xr:uid="{00000000-0005-0000-0000-000026000000}"/>
    <cellStyle name="60% - Accent1 3" xfId="809" xr:uid="{B4F662A1-3A7E-4CD5-AFDB-1F205B5427FC}"/>
    <cellStyle name="60% - Accent1 3 2" xfId="1271" xr:uid="{B37AB996-6D3C-47BE-8D2E-311B40F9057A}"/>
    <cellStyle name="60% - Accent2 2" xfId="19" xr:uid="{00000000-0005-0000-0000-000028000000}"/>
    <cellStyle name="60% - Accent2 2 2" xfId="610" xr:uid="{00000000-0005-0000-0000-000029000000}"/>
    <cellStyle name="60% - Accent2 3" xfId="812" xr:uid="{E57C1FBC-7353-4D32-8026-C8468A5B588E}"/>
    <cellStyle name="60% - Accent2 3 2" xfId="1274" xr:uid="{597EED3D-73F8-4443-9557-63FF3BAEC2A3}"/>
    <cellStyle name="60% - Accent3 2" xfId="20" xr:uid="{00000000-0005-0000-0000-00002B000000}"/>
    <cellStyle name="60% - Accent3 2 2" xfId="611" xr:uid="{00000000-0005-0000-0000-00002C000000}"/>
    <cellStyle name="60% - Accent3 3" xfId="815" xr:uid="{AE56DF22-2A34-454C-B165-90BC7D444073}"/>
    <cellStyle name="60% - Accent3 3 2" xfId="1277" xr:uid="{D45420D1-FBF7-44F2-A44F-EC69D3EAC3FB}"/>
    <cellStyle name="60% - Accent4 2" xfId="21" xr:uid="{00000000-0005-0000-0000-00002E000000}"/>
    <cellStyle name="60% - Accent4 2 2" xfId="612" xr:uid="{00000000-0005-0000-0000-00002F000000}"/>
    <cellStyle name="60% - Accent4 3" xfId="818" xr:uid="{3FDA9D0D-4413-486B-983C-CC604E346407}"/>
    <cellStyle name="60% - Accent4 3 2" xfId="1280" xr:uid="{CE5865D4-10F3-4ACF-B88F-E34CF1875066}"/>
    <cellStyle name="60% - Accent5 2" xfId="22" xr:uid="{00000000-0005-0000-0000-000031000000}"/>
    <cellStyle name="60% - Accent5 2 2" xfId="613" xr:uid="{00000000-0005-0000-0000-000032000000}"/>
    <cellStyle name="60% - Accent5 3" xfId="821" xr:uid="{88C0FC36-A568-4B68-96C1-1CFA958ECF44}"/>
    <cellStyle name="60% - Accent5 3 2" xfId="1283" xr:uid="{C5484086-59A8-4FD5-80C8-715469AB7F78}"/>
    <cellStyle name="60% - Accent6 2" xfId="23" xr:uid="{00000000-0005-0000-0000-000034000000}"/>
    <cellStyle name="60% - Accent6 2 2" xfId="614" xr:uid="{00000000-0005-0000-0000-000035000000}"/>
    <cellStyle name="60% - Accent6 3" xfId="824" xr:uid="{A0853432-C6DA-4DB7-94DF-C5986DB84D44}"/>
    <cellStyle name="60% - Accent6 3 2" xfId="1286" xr:uid="{2B06F607-612C-4DAD-B194-6B1811B1B116}"/>
    <cellStyle name="60% - Énfasis1" xfId="690" builtinId="32" customBuiltin="1"/>
    <cellStyle name="60% - Énfasis1 2" xfId="1157" xr:uid="{4BC7046F-BE46-4774-9053-13938B1973F0}"/>
    <cellStyle name="60% - Énfasis2" xfId="694" builtinId="36" customBuiltin="1"/>
    <cellStyle name="60% - Énfasis2 2" xfId="1160" xr:uid="{24D31B77-257B-4CC2-8FED-75564D85A1CE}"/>
    <cellStyle name="60% - Énfasis3" xfId="698" builtinId="40" customBuiltin="1"/>
    <cellStyle name="60% - Énfasis3 2" xfId="1163" xr:uid="{261F5519-02A0-4BDC-B25F-7D4D306E81D5}"/>
    <cellStyle name="60% - Énfasis4" xfId="702" builtinId="44" customBuiltin="1"/>
    <cellStyle name="60% - Énfasis4 2" xfId="1166" xr:uid="{8FA91484-C72B-4B9D-8601-377191473E3B}"/>
    <cellStyle name="60% - Énfasis5" xfId="706" builtinId="48" customBuiltin="1"/>
    <cellStyle name="60% - Énfasis5 2" xfId="1169" xr:uid="{B0C2D098-97AD-4DC6-8590-ACDE39BC8FD0}"/>
    <cellStyle name="60% - Énfasis6" xfId="710" builtinId="52" customBuiltin="1"/>
    <cellStyle name="60% - Énfasis6 2" xfId="1172" xr:uid="{CBD1FC90-1C39-422E-A86E-46AE1DE7D2F6}"/>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ueno" xfId="676" builtinId="26" customBuiltin="1"/>
    <cellStyle name="Calculation 2" xfId="32" xr:uid="{00000000-0005-0000-0000-00004E000000}"/>
    <cellStyle name="Calculation 2 2" xfId="623" xr:uid="{00000000-0005-0000-0000-00004F000000}"/>
    <cellStyle name="Cálculo" xfId="681" builtinId="22" customBuiltin="1"/>
    <cellStyle name="Celda de comprobación" xfId="683" builtinId="23" customBuiltin="1"/>
    <cellStyle name="Celda vinculada" xfId="682" builtinId="24"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2 2" xfId="843" xr:uid="{1B9A0831-2439-4458-9A08-381CE05AC624}"/>
    <cellStyle name="Comma [0] 3" xfId="35" xr:uid="{00000000-0005-0000-0000-000056000000}"/>
    <cellStyle name="Comma [0] 3 2" xfId="844" xr:uid="{53ED0F6D-578F-4743-B6B4-8ACE6537E708}"/>
    <cellStyle name="Comma [0] 4" xfId="36" xr:uid="{00000000-0005-0000-0000-000057000000}"/>
    <cellStyle name="Comma [0] 5" xfId="830" xr:uid="{EE92ABD0-DA4D-476A-AACD-E2BA3C37641C}"/>
    <cellStyle name="Comma 10" xfId="37" xr:uid="{00000000-0005-0000-0000-000058000000}"/>
    <cellStyle name="Comma 10 2" xfId="845" xr:uid="{40FD3BA5-1EEB-4001-A6DC-DA11C3422146}"/>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46" xr:uid="{21FB38C9-6B98-4E4C-8CC1-284095560F38}"/>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47" xr:uid="{95FF6B7D-E7B9-453D-A562-7346E957F21F}"/>
    <cellStyle name="Comma 117" xfId="56" xr:uid="{00000000-0005-0000-0000-00006B000000}"/>
    <cellStyle name="Comma 117 2" xfId="848" xr:uid="{72CF3B3F-ADF8-49A3-828C-69C0C5602BD8}"/>
    <cellStyle name="Comma 118" xfId="57" xr:uid="{00000000-0005-0000-0000-00006C000000}"/>
    <cellStyle name="Comma 118 2" xfId="849" xr:uid="{22FA21A3-D077-4BE0-A47F-EFAB4957767F}"/>
    <cellStyle name="Comma 119" xfId="58" xr:uid="{00000000-0005-0000-0000-00006D000000}"/>
    <cellStyle name="Comma 119 2" xfId="850" xr:uid="{1ED1E773-E679-48FF-AB5C-B57838BF7E6D}"/>
    <cellStyle name="Comma 12" xfId="59" xr:uid="{00000000-0005-0000-0000-00006E000000}"/>
    <cellStyle name="Comma 12 2" xfId="851" xr:uid="{3184ECD3-965A-4954-B695-15EF6F560259}"/>
    <cellStyle name="Comma 120" xfId="60" xr:uid="{00000000-0005-0000-0000-00006F000000}"/>
    <cellStyle name="Comma 120 2" xfId="852" xr:uid="{187E63BF-F6BE-4AAE-A0CD-7B98FDBB2F4B}"/>
    <cellStyle name="Comma 121" xfId="61" xr:uid="{00000000-0005-0000-0000-000070000000}"/>
    <cellStyle name="Comma 121 2" xfId="853" xr:uid="{6ED5A9A0-55DA-425E-9735-4E069229F7BE}"/>
    <cellStyle name="Comma 122" xfId="62" xr:uid="{00000000-0005-0000-0000-000071000000}"/>
    <cellStyle name="Comma 122 2" xfId="854" xr:uid="{2FAC155A-F276-4608-BD13-8980BD4AE562}"/>
    <cellStyle name="Comma 123" xfId="63" xr:uid="{00000000-0005-0000-0000-000072000000}"/>
    <cellStyle name="Comma 123 2" xfId="855" xr:uid="{885FDE61-1E6A-4351-9495-15078B2CAF8F}"/>
    <cellStyle name="Comma 124" xfId="64" xr:uid="{00000000-0005-0000-0000-000073000000}"/>
    <cellStyle name="Comma 124 2" xfId="856" xr:uid="{F18DEB5F-0E06-4DFB-8613-56F3E50F8016}"/>
    <cellStyle name="Comma 125" xfId="65" xr:uid="{00000000-0005-0000-0000-000074000000}"/>
    <cellStyle name="Comma 125 2" xfId="857" xr:uid="{677BA529-130A-4AC8-A15F-C6B7FC29F8C2}"/>
    <cellStyle name="Comma 126" xfId="66" xr:uid="{00000000-0005-0000-0000-000075000000}"/>
    <cellStyle name="Comma 126 2" xfId="858" xr:uid="{4FB56E32-4C12-4E1F-9D5A-A57B64EB1375}"/>
    <cellStyle name="Comma 127" xfId="67" xr:uid="{00000000-0005-0000-0000-000076000000}"/>
    <cellStyle name="Comma 127 2" xfId="859" xr:uid="{0E45D231-9D6B-4F68-B161-5FE844037C55}"/>
    <cellStyle name="Comma 128" xfId="68" xr:uid="{00000000-0005-0000-0000-000077000000}"/>
    <cellStyle name="Comma 128 2" xfId="860" xr:uid="{EB05E717-1511-4864-BFB6-CE260DA21B51}"/>
    <cellStyle name="Comma 129" xfId="69" xr:uid="{00000000-0005-0000-0000-000078000000}"/>
    <cellStyle name="Comma 129 2" xfId="861" xr:uid="{BDF3CD86-B3BD-4085-BAF3-4C40739A23A9}"/>
    <cellStyle name="Comma 13" xfId="70" xr:uid="{00000000-0005-0000-0000-000079000000}"/>
    <cellStyle name="Comma 13 2" xfId="862" xr:uid="{6D1FFEC1-05C9-412E-A107-C60C02EB0813}"/>
    <cellStyle name="Comma 130" xfId="71" xr:uid="{00000000-0005-0000-0000-00007A000000}"/>
    <cellStyle name="Comma 130 2" xfId="863" xr:uid="{447BE0F2-7657-4656-BFDB-6BCD6678F93F}"/>
    <cellStyle name="Comma 131" xfId="72" xr:uid="{00000000-0005-0000-0000-00007B000000}"/>
    <cellStyle name="Comma 131 2" xfId="864" xr:uid="{5A88B8BF-F9DA-4AFD-80AB-D2EDC59F8A42}"/>
    <cellStyle name="Comma 132" xfId="73" xr:uid="{00000000-0005-0000-0000-00007C000000}"/>
    <cellStyle name="Comma 132 2" xfId="865" xr:uid="{F82A75BA-4188-48D6-9BAE-4C98084E5F58}"/>
    <cellStyle name="Comma 133" xfId="74" xr:uid="{00000000-0005-0000-0000-00007D000000}"/>
    <cellStyle name="Comma 133 2" xfId="866" xr:uid="{F6397A10-7741-473B-B308-CF1CA628CB6E}"/>
    <cellStyle name="Comma 134" xfId="75" xr:uid="{00000000-0005-0000-0000-00007E000000}"/>
    <cellStyle name="Comma 134 2" xfId="867" xr:uid="{801749FF-43BD-4774-9ACD-31EE0DE8368A}"/>
    <cellStyle name="Comma 135" xfId="76" xr:uid="{00000000-0005-0000-0000-00007F000000}"/>
    <cellStyle name="Comma 135 2" xfId="868" xr:uid="{B8BDE3BB-4FBF-4912-973E-A73E3E21662A}"/>
    <cellStyle name="Comma 136" xfId="77" xr:uid="{00000000-0005-0000-0000-000080000000}"/>
    <cellStyle name="Comma 136 2" xfId="869" xr:uid="{59EC5C01-E5B7-4841-BF35-D1B22F426B0A}"/>
    <cellStyle name="Comma 137" xfId="78" xr:uid="{00000000-0005-0000-0000-000081000000}"/>
    <cellStyle name="Comma 137 2" xfId="870" xr:uid="{A1B38881-1F0C-42D0-8EDB-DFB7127AA00A}"/>
    <cellStyle name="Comma 138" xfId="79" xr:uid="{00000000-0005-0000-0000-000082000000}"/>
    <cellStyle name="Comma 138 2" xfId="871" xr:uid="{772B073C-5B2F-4C36-B089-7B258BA0F55E}"/>
    <cellStyle name="Comma 139" xfId="80" xr:uid="{00000000-0005-0000-0000-000083000000}"/>
    <cellStyle name="Comma 14" xfId="81" xr:uid="{00000000-0005-0000-0000-000084000000}"/>
    <cellStyle name="Comma 14 2" xfId="872" xr:uid="{6A737243-3628-400F-8E96-FA35DD9FD94A}"/>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3" xr:uid="{4CE6D07D-4B99-4DB3-9607-561BE4E5A505}"/>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4" xr:uid="{8592AC37-60B5-42E5-81BD-479DBB959084}"/>
    <cellStyle name="Comma 160" xfId="104" xr:uid="{00000000-0005-0000-0000-00009B000000}"/>
    <cellStyle name="Comma 160 2" xfId="875" xr:uid="{6E98082D-CE70-48F3-ADD3-8D4AA13D8B59}"/>
    <cellStyle name="Comma 161" xfId="105" xr:uid="{00000000-0005-0000-0000-00009C000000}"/>
    <cellStyle name="Comma 161 2" xfId="876" xr:uid="{420C35DE-775C-433E-BC48-BCB063565A7F}"/>
    <cellStyle name="Comma 162" xfId="106" xr:uid="{00000000-0005-0000-0000-00009D000000}"/>
    <cellStyle name="Comma 162 2" xfId="877" xr:uid="{BC14B02C-810C-4098-9BE0-EFFD1DBAE611}"/>
    <cellStyle name="Comma 163" xfId="107" xr:uid="{00000000-0005-0000-0000-00009E000000}"/>
    <cellStyle name="Comma 163 2" xfId="878" xr:uid="{BE6836FF-F46A-4516-BA7E-8E32D27A67AE}"/>
    <cellStyle name="Comma 164" xfId="108" xr:uid="{00000000-0005-0000-0000-00009F000000}"/>
    <cellStyle name="Comma 164 2" xfId="879" xr:uid="{539ED32B-F068-46AD-81B6-B96BB58CD77C}"/>
    <cellStyle name="Comma 165" xfId="109" xr:uid="{00000000-0005-0000-0000-0000A0000000}"/>
    <cellStyle name="Comma 165 2" xfId="880" xr:uid="{0611A5EA-2225-45AE-ABC5-49BB56B79446}"/>
    <cellStyle name="Comma 166" xfId="110" xr:uid="{00000000-0005-0000-0000-0000A1000000}"/>
    <cellStyle name="Comma 166 2" xfId="881" xr:uid="{09261E34-5A0A-466F-85ED-96D7AF21B617}"/>
    <cellStyle name="Comma 167" xfId="111" xr:uid="{00000000-0005-0000-0000-0000A2000000}"/>
    <cellStyle name="Comma 167 2" xfId="882" xr:uid="{4081FEFD-D752-4C82-8B14-005F7BC1D357}"/>
    <cellStyle name="Comma 168" xfId="112" xr:uid="{00000000-0005-0000-0000-0000A3000000}"/>
    <cellStyle name="Comma 168 2" xfId="883" xr:uid="{63A880F3-4E78-40F9-9407-F20EE03E7509}"/>
    <cellStyle name="Comma 169" xfId="113" xr:uid="{00000000-0005-0000-0000-0000A4000000}"/>
    <cellStyle name="Comma 169 2" xfId="884" xr:uid="{7EAFE1F5-F86E-4F2F-A36B-A16FDE5B3862}"/>
    <cellStyle name="Comma 17" xfId="114" xr:uid="{00000000-0005-0000-0000-0000A5000000}"/>
    <cellStyle name="Comma 17 2" xfId="885" xr:uid="{AAF494C2-AD1F-4D06-80A1-3EEE693AC4E2}"/>
    <cellStyle name="Comma 170" xfId="115" xr:uid="{00000000-0005-0000-0000-0000A6000000}"/>
    <cellStyle name="Comma 170 2" xfId="886" xr:uid="{AAAAA311-60DC-4733-9799-055ED9C7B33F}"/>
    <cellStyle name="Comma 171" xfId="116" xr:uid="{00000000-0005-0000-0000-0000A7000000}"/>
    <cellStyle name="Comma 171 2" xfId="887" xr:uid="{5B22334E-EC81-4732-9DBC-44E2A35EBFC4}"/>
    <cellStyle name="Comma 172" xfId="117" xr:uid="{00000000-0005-0000-0000-0000A8000000}"/>
    <cellStyle name="Comma 172 2" xfId="888" xr:uid="{26D1B88A-EBC2-45E8-9D3A-F11BFBA51A85}"/>
    <cellStyle name="Comma 173" xfId="118" xr:uid="{00000000-0005-0000-0000-0000A9000000}"/>
    <cellStyle name="Comma 173 2" xfId="889" xr:uid="{BBB61105-F25C-4DC7-9601-AE66E62BE66F}"/>
    <cellStyle name="Comma 174" xfId="119" xr:uid="{00000000-0005-0000-0000-0000AA000000}"/>
    <cellStyle name="Comma 174 2" xfId="890" xr:uid="{C4AB729D-6BC4-4DCD-AF2B-FA5442B617C1}"/>
    <cellStyle name="Comma 175" xfId="120" xr:uid="{00000000-0005-0000-0000-0000AB000000}"/>
    <cellStyle name="Comma 175 2" xfId="891" xr:uid="{5C84EAE6-2932-440A-8DB3-63C8D9349B41}"/>
    <cellStyle name="Comma 176" xfId="121" xr:uid="{00000000-0005-0000-0000-0000AC000000}"/>
    <cellStyle name="Comma 176 2" xfId="892" xr:uid="{F52768D3-7798-4E58-BA2E-DEB270AC66BE}"/>
    <cellStyle name="Comma 177" xfId="122" xr:uid="{00000000-0005-0000-0000-0000AD000000}"/>
    <cellStyle name="Comma 177 2" xfId="893" xr:uid="{A8E151B9-76DD-464D-8323-D4484733562A}"/>
    <cellStyle name="Comma 178" xfId="123" xr:uid="{00000000-0005-0000-0000-0000AE000000}"/>
    <cellStyle name="Comma 178 2" xfId="894" xr:uid="{0B52F7E2-0A43-4CD5-A1E8-7408DF8B88E3}"/>
    <cellStyle name="Comma 179" xfId="124" xr:uid="{00000000-0005-0000-0000-0000AF000000}"/>
    <cellStyle name="Comma 179 2" xfId="895" xr:uid="{934FF032-0C5F-4059-8B25-757A31EC9A6D}"/>
    <cellStyle name="Comma 18" xfId="125" xr:uid="{00000000-0005-0000-0000-0000B0000000}"/>
    <cellStyle name="Comma 18 2" xfId="896" xr:uid="{E552B3E4-1B50-4C08-81F9-FA0BF7066062}"/>
    <cellStyle name="Comma 180" xfId="126" xr:uid="{00000000-0005-0000-0000-0000B1000000}"/>
    <cellStyle name="Comma 180 2" xfId="897" xr:uid="{5BCDBA7C-27F0-4047-AECC-56B5DFB500CE}"/>
    <cellStyle name="Comma 181" xfId="127" xr:uid="{00000000-0005-0000-0000-0000B2000000}"/>
    <cellStyle name="Comma 181 2" xfId="898" xr:uid="{7B85402B-639E-466D-9648-6B1B49EBB1C6}"/>
    <cellStyle name="Comma 182" xfId="128" xr:uid="{00000000-0005-0000-0000-0000B3000000}"/>
    <cellStyle name="Comma 182 2" xfId="899" xr:uid="{60348A33-34CF-4EF9-B731-B84574C220F6}"/>
    <cellStyle name="Comma 183" xfId="129" xr:uid="{00000000-0005-0000-0000-0000B4000000}"/>
    <cellStyle name="Comma 183 2" xfId="900" xr:uid="{6745E2F4-DE2B-49F1-8028-2B3C704E6656}"/>
    <cellStyle name="Comma 184" xfId="130" xr:uid="{00000000-0005-0000-0000-0000B5000000}"/>
    <cellStyle name="Comma 184 2" xfId="901" xr:uid="{7C0AF901-51AF-41DE-9533-63305F1B8D24}"/>
    <cellStyle name="Comma 185" xfId="131" xr:uid="{00000000-0005-0000-0000-0000B6000000}"/>
    <cellStyle name="Comma 185 2" xfId="902" xr:uid="{759CA367-608C-4DD1-8088-6EBC8AD905FE}"/>
    <cellStyle name="Comma 186" xfId="132" xr:uid="{00000000-0005-0000-0000-0000B7000000}"/>
    <cellStyle name="Comma 186 2" xfId="903" xr:uid="{66AA28FE-B14C-41E1-A49C-EEF7A073A9F9}"/>
    <cellStyle name="Comma 187" xfId="133" xr:uid="{00000000-0005-0000-0000-0000B8000000}"/>
    <cellStyle name="Comma 187 2" xfId="904" xr:uid="{4329D03B-A25C-48BA-A108-2CE4B1BA0812}"/>
    <cellStyle name="Comma 188" xfId="134" xr:uid="{00000000-0005-0000-0000-0000B9000000}"/>
    <cellStyle name="Comma 188 2" xfId="905" xr:uid="{2B5004AE-B037-457B-AC89-CB1278B49C31}"/>
    <cellStyle name="Comma 189" xfId="135" xr:uid="{00000000-0005-0000-0000-0000BA000000}"/>
    <cellStyle name="Comma 189 2" xfId="906" xr:uid="{5FA89988-F021-4163-A903-3EA90413C50D}"/>
    <cellStyle name="Comma 19" xfId="136" xr:uid="{00000000-0005-0000-0000-0000BB000000}"/>
    <cellStyle name="Comma 19 2" xfId="907" xr:uid="{A6EA116D-B5F4-4311-A190-6391660824FE}"/>
    <cellStyle name="Comma 190" xfId="137" xr:uid="{00000000-0005-0000-0000-0000BC000000}"/>
    <cellStyle name="Comma 190 2" xfId="908" xr:uid="{8800DA23-9A82-43A6-91CE-70164C8758C1}"/>
    <cellStyle name="Comma 191" xfId="138" xr:uid="{00000000-0005-0000-0000-0000BD000000}"/>
    <cellStyle name="Comma 191 2" xfId="909" xr:uid="{DD7B223B-C5ED-4D37-812F-38D30DC85D88}"/>
    <cellStyle name="Comma 192" xfId="139" xr:uid="{00000000-0005-0000-0000-0000BE000000}"/>
    <cellStyle name="Comma 192 2" xfId="910" xr:uid="{DEC7CCD7-D0CA-4A7E-A05B-9E5F0F14D884}"/>
    <cellStyle name="Comma 193" xfId="140" xr:uid="{00000000-0005-0000-0000-0000BF000000}"/>
    <cellStyle name="Comma 193 2" xfId="911" xr:uid="{25DB60ED-4DC3-4826-8721-254B544071E4}"/>
    <cellStyle name="Comma 194" xfId="141" xr:uid="{00000000-0005-0000-0000-0000C0000000}"/>
    <cellStyle name="Comma 194 2" xfId="912" xr:uid="{F610D759-CA96-494B-8F09-D9C4277F4605}"/>
    <cellStyle name="Comma 195" xfId="142" xr:uid="{00000000-0005-0000-0000-0000C1000000}"/>
    <cellStyle name="Comma 195 2" xfId="913" xr:uid="{BB6C40F5-9227-4CC1-BAB8-F6FD7D2D7EA5}"/>
    <cellStyle name="Comma 196" xfId="143" xr:uid="{00000000-0005-0000-0000-0000C2000000}"/>
    <cellStyle name="Comma 196 2" xfId="914" xr:uid="{C703AE3D-AF86-4558-84C8-19BBC8E5B3BF}"/>
    <cellStyle name="Comma 197" xfId="144" xr:uid="{00000000-0005-0000-0000-0000C3000000}"/>
    <cellStyle name="Comma 197 2" xfId="915" xr:uid="{B39BCA56-72BA-416A-A680-6D792E44A351}"/>
    <cellStyle name="Comma 198" xfId="145" xr:uid="{00000000-0005-0000-0000-0000C4000000}"/>
    <cellStyle name="Comma 198 2" xfId="916" xr:uid="{B37E5D50-56B8-4FEC-855A-B511C0C75315}"/>
    <cellStyle name="Comma 199" xfId="146" xr:uid="{00000000-0005-0000-0000-0000C5000000}"/>
    <cellStyle name="Comma 199 2" xfId="917" xr:uid="{00C29902-6B01-4BA0-A7F1-56166A924F76}"/>
    <cellStyle name="Comma 2" xfId="147" xr:uid="{00000000-0005-0000-0000-0000C6000000}"/>
    <cellStyle name="Comma 2 2" xfId="918" xr:uid="{C1C19AF4-1C1C-40B3-B847-845CD7244B14}"/>
    <cellStyle name="Comma 20" xfId="148" xr:uid="{00000000-0005-0000-0000-0000C7000000}"/>
    <cellStyle name="Comma 20 2" xfId="919" xr:uid="{917F09B1-CFB9-495B-B0A9-E02DEB62C336}"/>
    <cellStyle name="Comma 200" xfId="149" xr:uid="{00000000-0005-0000-0000-0000C8000000}"/>
    <cellStyle name="Comma 200 2" xfId="920" xr:uid="{34093AB1-4997-4441-86D6-A4AB23616B69}"/>
    <cellStyle name="Comma 201" xfId="150" xr:uid="{00000000-0005-0000-0000-0000C9000000}"/>
    <cellStyle name="Comma 201 2" xfId="921" xr:uid="{6C96E1E2-3DC4-49DA-B897-0CD142290673}"/>
    <cellStyle name="Comma 202" xfId="151" xr:uid="{00000000-0005-0000-0000-0000CA000000}"/>
    <cellStyle name="Comma 202 2" xfId="922" xr:uid="{D2D85AA9-5823-4CD4-A8EF-970E4F0CEA12}"/>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3" xr:uid="{9555AD72-3C13-45AD-85C6-409177BC4762}"/>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4" xr:uid="{4A3CFC47-EA62-4953-997A-4F627A06D98F}"/>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29" xr:uid="{C1BCC3F4-9040-43D0-A2E6-2061216F50F4}"/>
    <cellStyle name="Comma 225" xfId="1154" xr:uid="{24B194E7-D611-48F1-9B61-FF9017E07081}"/>
    <cellStyle name="Comma 226" xfId="1292" xr:uid="{C7A95264-A16E-4157-9AF0-55C8A3971926}"/>
    <cellStyle name="Comma 227" xfId="1063" xr:uid="{21C607A8-A7FE-4EB3-8835-ACAE913AD473}"/>
    <cellStyle name="Comma 228" xfId="1291" xr:uid="{45EE14F4-2269-45EF-B19B-EAF27BC58905}"/>
    <cellStyle name="Comma 229" xfId="1040" xr:uid="{D8AF3FCB-2CF0-4F44-9D65-0361E8857E71}"/>
    <cellStyle name="Comma 23" xfId="175" xr:uid="{00000000-0005-0000-0000-0000E2000000}"/>
    <cellStyle name="Comma 23 2" xfId="925" xr:uid="{C56881CB-548D-4037-BAAC-B160A78DF4D4}"/>
    <cellStyle name="Comma 230" xfId="1294" xr:uid="{D117360D-2818-45B9-8555-6634008B51DF}"/>
    <cellStyle name="Comma 231" xfId="1041" xr:uid="{8E310C4D-40A4-42D7-A900-4BFBC1CE5A98}"/>
    <cellStyle name="Comma 232" xfId="1293" xr:uid="{CA49BCC4-7B9E-4A5D-AE88-1CF84A5A8DD1}"/>
    <cellStyle name="Comma 24" xfId="176" xr:uid="{00000000-0005-0000-0000-0000E3000000}"/>
    <cellStyle name="Comma 24 2" xfId="926" xr:uid="{498EC66E-9E39-4933-BFA0-7ED658D3D87E}"/>
    <cellStyle name="Comma 25" xfId="177" xr:uid="{00000000-0005-0000-0000-0000E4000000}"/>
    <cellStyle name="Comma 25 2" xfId="927" xr:uid="{83D1BAFC-27FA-4990-8F3E-996B1DB53720}"/>
    <cellStyle name="Comma 26" xfId="178" xr:uid="{00000000-0005-0000-0000-0000E5000000}"/>
    <cellStyle name="Comma 26 2" xfId="928" xr:uid="{54A0EBF8-6479-48B6-8D84-2AF4ED825B0C}"/>
    <cellStyle name="Comma 27" xfId="179" xr:uid="{00000000-0005-0000-0000-0000E6000000}"/>
    <cellStyle name="Comma 27 2" xfId="929" xr:uid="{D868558C-540D-45F3-9417-ADA5D007682A}"/>
    <cellStyle name="Comma 28" xfId="180" xr:uid="{00000000-0005-0000-0000-0000E7000000}"/>
    <cellStyle name="Comma 28 2" xfId="930" xr:uid="{595AA6AB-A5ED-4E46-9508-6D71797FC2E2}"/>
    <cellStyle name="Comma 29" xfId="181" xr:uid="{00000000-0005-0000-0000-0000E8000000}"/>
    <cellStyle name="Comma 29 2" xfId="931" xr:uid="{9FE11D63-6517-4DFB-9605-1A3AB40A1205}"/>
    <cellStyle name="Comma 3" xfId="182" xr:uid="{00000000-0005-0000-0000-0000E9000000}"/>
    <cellStyle name="Comma 3 2" xfId="932" xr:uid="{0215D14C-A4A3-4AC8-9DF2-3151E83D2090}"/>
    <cellStyle name="Comma 30" xfId="183" xr:uid="{00000000-0005-0000-0000-0000EA000000}"/>
    <cellStyle name="Comma 30 2" xfId="933" xr:uid="{E0AE8203-EAA3-42EC-B40B-128564EBEF0D}"/>
    <cellStyle name="Comma 31" xfId="184" xr:uid="{00000000-0005-0000-0000-0000EB000000}"/>
    <cellStyle name="Comma 31 2" xfId="934" xr:uid="{EBE872D3-A2E7-4B74-8E5C-C1E17EFE7B43}"/>
    <cellStyle name="Comma 32" xfId="185" xr:uid="{00000000-0005-0000-0000-0000EC000000}"/>
    <cellStyle name="Comma 32 2" xfId="935" xr:uid="{46BE7E9C-B51C-481D-8AF4-B54353B7302A}"/>
    <cellStyle name="Comma 33" xfId="186" xr:uid="{00000000-0005-0000-0000-0000ED000000}"/>
    <cellStyle name="Comma 33 2" xfId="936" xr:uid="{A28C727C-338E-4582-9F15-174B065B9AD3}"/>
    <cellStyle name="Comma 34" xfId="187" xr:uid="{00000000-0005-0000-0000-0000EE000000}"/>
    <cellStyle name="Comma 34 2" xfId="937" xr:uid="{821522C8-B7CF-4720-9E2F-1EB4DE326547}"/>
    <cellStyle name="Comma 35" xfId="188" xr:uid="{00000000-0005-0000-0000-0000EF000000}"/>
    <cellStyle name="Comma 35 2" xfId="938" xr:uid="{5EDE7D7F-2997-4B64-B97F-C9D143FD0A8D}"/>
    <cellStyle name="Comma 36" xfId="189" xr:uid="{00000000-0005-0000-0000-0000F0000000}"/>
    <cellStyle name="Comma 36 2" xfId="939" xr:uid="{5BE77EF2-DF88-40DB-BF2F-8544A127479B}"/>
    <cellStyle name="Comma 37" xfId="190" xr:uid="{00000000-0005-0000-0000-0000F1000000}"/>
    <cellStyle name="Comma 37 2" xfId="940" xr:uid="{E105812B-A127-4E06-AB4E-1302E9687C5F}"/>
    <cellStyle name="Comma 38" xfId="191" xr:uid="{00000000-0005-0000-0000-0000F2000000}"/>
    <cellStyle name="Comma 38 2" xfId="941" xr:uid="{5DED28BC-B1B2-47D8-BAA7-1C8BD559E7EA}"/>
    <cellStyle name="Comma 39" xfId="192" xr:uid="{00000000-0005-0000-0000-0000F3000000}"/>
    <cellStyle name="Comma 39 2" xfId="942" xr:uid="{860D8D1B-41D6-4B2E-B716-3E864D26D32D}"/>
    <cellStyle name="Comma 4" xfId="193" xr:uid="{00000000-0005-0000-0000-0000F4000000}"/>
    <cellStyle name="Comma 4 2" xfId="943" xr:uid="{3ECBC7A6-93A2-4E6D-BCD4-C867A80EA805}"/>
    <cellStyle name="Comma 40" xfId="194" xr:uid="{00000000-0005-0000-0000-0000F5000000}"/>
    <cellStyle name="Comma 40 2" xfId="944" xr:uid="{CB787E9D-2FC7-4D04-8E78-6568C45F7153}"/>
    <cellStyle name="Comma 41" xfId="195" xr:uid="{00000000-0005-0000-0000-0000F6000000}"/>
    <cellStyle name="Comma 41 2" xfId="945" xr:uid="{A808F84F-0A93-4112-A87F-FF08D38DB393}"/>
    <cellStyle name="Comma 42" xfId="196" xr:uid="{00000000-0005-0000-0000-0000F7000000}"/>
    <cellStyle name="Comma 42 2" xfId="946" xr:uid="{2797BF5F-A881-4BB6-A8ED-9ACE6631A549}"/>
    <cellStyle name="Comma 43" xfId="197" xr:uid="{00000000-0005-0000-0000-0000F8000000}"/>
    <cellStyle name="Comma 43 2" xfId="947" xr:uid="{CA087FFB-830D-49D1-B6D9-33B5484A590D}"/>
    <cellStyle name="Comma 44" xfId="198" xr:uid="{00000000-0005-0000-0000-0000F9000000}"/>
    <cellStyle name="Comma 44 2" xfId="948" xr:uid="{6B85B59A-7F3D-4857-9DE9-CAEEB40BEE24}"/>
    <cellStyle name="Comma 45" xfId="199" xr:uid="{00000000-0005-0000-0000-0000FA000000}"/>
    <cellStyle name="Comma 45 2" xfId="949" xr:uid="{0F2E5582-B663-432E-A997-921F5E98068A}"/>
    <cellStyle name="Comma 46" xfId="200" xr:uid="{00000000-0005-0000-0000-0000FB000000}"/>
    <cellStyle name="Comma 46 2" xfId="950" xr:uid="{7ED074E6-9517-4465-8C80-2B61BB271000}"/>
    <cellStyle name="Comma 47" xfId="201" xr:uid="{00000000-0005-0000-0000-0000FC000000}"/>
    <cellStyle name="Comma 47 2" xfId="951" xr:uid="{C34887CA-866E-4201-83B1-6D9D8155E67D}"/>
    <cellStyle name="Comma 48" xfId="202" xr:uid="{00000000-0005-0000-0000-0000FD000000}"/>
    <cellStyle name="Comma 48 2" xfId="952" xr:uid="{E45F60B1-17B6-4296-A7F8-E161F60B4952}"/>
    <cellStyle name="Comma 49" xfId="203" xr:uid="{00000000-0005-0000-0000-0000FE000000}"/>
    <cellStyle name="Comma 49 2" xfId="953" xr:uid="{AC3D706D-B988-44F7-BA57-EC5C96EF4008}"/>
    <cellStyle name="Comma 5" xfId="204" xr:uid="{00000000-0005-0000-0000-0000FF000000}"/>
    <cellStyle name="Comma 5 2" xfId="954" xr:uid="{E1BB88D3-6C08-4554-A649-A53A222AC72F}"/>
    <cellStyle name="Comma 50" xfId="205" xr:uid="{00000000-0005-0000-0000-000000010000}"/>
    <cellStyle name="Comma 50 2" xfId="955" xr:uid="{3D40C986-D328-4CF5-9F05-6D2509D0864F}"/>
    <cellStyle name="Comma 51" xfId="206" xr:uid="{00000000-0005-0000-0000-000001010000}"/>
    <cellStyle name="Comma 51 2" xfId="956" xr:uid="{D94C7C60-6D05-4F12-B9F1-4C1785321AF7}"/>
    <cellStyle name="Comma 52" xfId="207" xr:uid="{00000000-0005-0000-0000-000002010000}"/>
    <cellStyle name="Comma 52 2" xfId="957" xr:uid="{EBE250E4-A2F6-4B4F-A6C1-B7F6C5CDF755}"/>
    <cellStyle name="Comma 53" xfId="208" xr:uid="{00000000-0005-0000-0000-000003010000}"/>
    <cellStyle name="Comma 53 2" xfId="958" xr:uid="{AA1CB6B5-0734-45DE-ABCB-4D050DCB1C8A}"/>
    <cellStyle name="Comma 54" xfId="209" xr:uid="{00000000-0005-0000-0000-000004010000}"/>
    <cellStyle name="Comma 54 2" xfId="959" xr:uid="{9A03C8B9-133F-472F-9D10-5C1DE8A6B93B}"/>
    <cellStyle name="Comma 55" xfId="210" xr:uid="{00000000-0005-0000-0000-000005010000}"/>
    <cellStyle name="Comma 55 2" xfId="960" xr:uid="{7CA0C74A-B845-455F-A743-AA8A99D734E2}"/>
    <cellStyle name="Comma 56" xfId="211" xr:uid="{00000000-0005-0000-0000-000006010000}"/>
    <cellStyle name="Comma 56 2" xfId="961" xr:uid="{6C2219AD-1D8C-4A80-B60D-950BEB4D3F43}"/>
    <cellStyle name="Comma 57" xfId="212" xr:uid="{00000000-0005-0000-0000-000007010000}"/>
    <cellStyle name="Comma 57 2" xfId="962" xr:uid="{08739222-5258-4471-BFC6-272332B5EA4F}"/>
    <cellStyle name="Comma 58" xfId="213" xr:uid="{00000000-0005-0000-0000-000008010000}"/>
    <cellStyle name="Comma 58 2" xfId="963" xr:uid="{A1617FD1-9619-4B2E-9326-BF73EA7D3566}"/>
    <cellStyle name="Comma 59" xfId="214" xr:uid="{00000000-0005-0000-0000-000009010000}"/>
    <cellStyle name="Comma 59 2" xfId="964" xr:uid="{92C0B2D2-B40C-47F0-8737-F1622050396B}"/>
    <cellStyle name="Comma 6" xfId="215" xr:uid="{00000000-0005-0000-0000-00000A010000}"/>
    <cellStyle name="Comma 6 2" xfId="965" xr:uid="{5CA8DDD1-9E46-415F-B823-6D88F9DD654F}"/>
    <cellStyle name="Comma 60" xfId="216" xr:uid="{00000000-0005-0000-0000-00000B010000}"/>
    <cellStyle name="Comma 60 2" xfId="966" xr:uid="{D35DC6D4-7587-4C8F-B203-E892385F9C06}"/>
    <cellStyle name="Comma 61" xfId="217" xr:uid="{00000000-0005-0000-0000-00000C010000}"/>
    <cellStyle name="Comma 61 2" xfId="967" xr:uid="{A20F15E8-B05A-4413-BE0E-788D50151A14}"/>
    <cellStyle name="Comma 62" xfId="218" xr:uid="{00000000-0005-0000-0000-00000D010000}"/>
    <cellStyle name="Comma 62 2" xfId="968" xr:uid="{F1045773-4B23-45EF-A66F-B9FE587656A8}"/>
    <cellStyle name="Comma 63" xfId="219" xr:uid="{00000000-0005-0000-0000-00000E010000}"/>
    <cellStyle name="Comma 63 2" xfId="969" xr:uid="{BD7DFC12-C8B5-4D9B-BC4A-22996C0BFBC4}"/>
    <cellStyle name="Comma 64" xfId="220" xr:uid="{00000000-0005-0000-0000-00000F010000}"/>
    <cellStyle name="Comma 64 2" xfId="970" xr:uid="{36DB682B-8C6A-4F45-92BF-E0B220291413}"/>
    <cellStyle name="Comma 65" xfId="221" xr:uid="{00000000-0005-0000-0000-000010010000}"/>
    <cellStyle name="Comma 65 2" xfId="971" xr:uid="{60FEEEC5-C63C-459A-A90E-5F20BD251F5C}"/>
    <cellStyle name="Comma 66" xfId="222" xr:uid="{00000000-0005-0000-0000-000011010000}"/>
    <cellStyle name="Comma 66 2" xfId="972" xr:uid="{E8B123F0-A3F2-4709-884F-11F883AFFDC1}"/>
    <cellStyle name="Comma 67" xfId="223" xr:uid="{00000000-0005-0000-0000-000012010000}"/>
    <cellStyle name="Comma 67 2" xfId="973" xr:uid="{0523A90D-A45A-49E1-A9EE-9BD223E2BF67}"/>
    <cellStyle name="Comma 68" xfId="224" xr:uid="{00000000-0005-0000-0000-000013010000}"/>
    <cellStyle name="Comma 68 2" xfId="974" xr:uid="{581AF718-34A8-450B-A787-EAB7A7684EFB}"/>
    <cellStyle name="Comma 69" xfId="225" xr:uid="{00000000-0005-0000-0000-000014010000}"/>
    <cellStyle name="Comma 69 2" xfId="975" xr:uid="{942FD4F6-8A88-4C14-A65B-B88CAA5C3462}"/>
    <cellStyle name="Comma 7" xfId="226" xr:uid="{00000000-0005-0000-0000-000015010000}"/>
    <cellStyle name="Comma 7 2" xfId="976" xr:uid="{ECBB53B2-4153-447D-81C5-BF94961A9FCE}"/>
    <cellStyle name="Comma 70" xfId="227" xr:uid="{00000000-0005-0000-0000-000016010000}"/>
    <cellStyle name="Comma 70 2" xfId="977" xr:uid="{913EB238-40FE-4D59-83BF-631286DFD7CE}"/>
    <cellStyle name="Comma 71" xfId="228" xr:uid="{00000000-0005-0000-0000-000017010000}"/>
    <cellStyle name="Comma 71 2" xfId="978" xr:uid="{14E452E1-1278-46C9-830E-1872EEDE320F}"/>
    <cellStyle name="Comma 72" xfId="229" xr:uid="{00000000-0005-0000-0000-000018010000}"/>
    <cellStyle name="Comma 72 2" xfId="979" xr:uid="{F08CF7BA-F395-4700-BF74-8F2EB50BB71F}"/>
    <cellStyle name="Comma 73" xfId="230" xr:uid="{00000000-0005-0000-0000-000019010000}"/>
    <cellStyle name="Comma 73 2" xfId="980" xr:uid="{4A700243-BC86-4A3A-8983-48379533D5FE}"/>
    <cellStyle name="Comma 74" xfId="231" xr:uid="{00000000-0005-0000-0000-00001A010000}"/>
    <cellStyle name="Comma 74 2" xfId="981" xr:uid="{65E8D813-B1B1-402A-AA36-5F89ACB7771D}"/>
    <cellStyle name="Comma 75" xfId="232" xr:uid="{00000000-0005-0000-0000-00001B010000}"/>
    <cellStyle name="Comma 75 2" xfId="982" xr:uid="{01AA5205-C71F-4C47-B852-E44D853CBB54}"/>
    <cellStyle name="Comma 76" xfId="233" xr:uid="{00000000-0005-0000-0000-00001C010000}"/>
    <cellStyle name="Comma 76 2" xfId="983" xr:uid="{C3E57A1E-ACF9-4AF9-BB15-7291A52E3E4E}"/>
    <cellStyle name="Comma 77" xfId="234" xr:uid="{00000000-0005-0000-0000-00001D010000}"/>
    <cellStyle name="Comma 77 2" xfId="984" xr:uid="{CE4E6A02-57D4-4B61-8591-3CF58924D58F}"/>
    <cellStyle name="Comma 78" xfId="235" xr:uid="{00000000-0005-0000-0000-00001E010000}"/>
    <cellStyle name="Comma 78 2" xfId="985" xr:uid="{67046C68-AC33-4B51-B404-995DBAFC066A}"/>
    <cellStyle name="Comma 79" xfId="236" xr:uid="{00000000-0005-0000-0000-00001F010000}"/>
    <cellStyle name="Comma 79 2" xfId="986" xr:uid="{56B4E98F-E24F-4812-B232-E43DE57649DD}"/>
    <cellStyle name="Comma 8" xfId="237" xr:uid="{00000000-0005-0000-0000-000020010000}"/>
    <cellStyle name="Comma 8 2" xfId="987" xr:uid="{AADA7A8A-8948-47F4-9F61-90EE29925603}"/>
    <cellStyle name="Comma 80" xfId="238" xr:uid="{00000000-0005-0000-0000-000021010000}"/>
    <cellStyle name="Comma 80 2" xfId="988" xr:uid="{BE25016F-E580-47E8-A15F-004C647ABBF6}"/>
    <cellStyle name="Comma 81" xfId="239" xr:uid="{00000000-0005-0000-0000-000022010000}"/>
    <cellStyle name="Comma 81 2" xfId="989" xr:uid="{80C4357B-866B-4CF4-B78F-8A1B41154C2D}"/>
    <cellStyle name="Comma 82" xfId="240" xr:uid="{00000000-0005-0000-0000-000023010000}"/>
    <cellStyle name="Comma 82 2" xfId="990" xr:uid="{BC770AA9-2F89-4CAB-A4AE-0AF540523D49}"/>
    <cellStyle name="Comma 83" xfId="241" xr:uid="{00000000-0005-0000-0000-000024010000}"/>
    <cellStyle name="Comma 83 2" xfId="991" xr:uid="{823AB7FF-C7EF-4490-B3A3-70E3456DB6FB}"/>
    <cellStyle name="Comma 84" xfId="242" xr:uid="{00000000-0005-0000-0000-000025010000}"/>
    <cellStyle name="Comma 84 2" xfId="992" xr:uid="{42AF3414-B222-4362-B6D1-8FCEF97D1CEA}"/>
    <cellStyle name="Comma 85" xfId="243" xr:uid="{00000000-0005-0000-0000-000026010000}"/>
    <cellStyle name="Comma 85 2" xfId="993" xr:uid="{9E4A840C-752B-423E-84DC-C13E0F3CF2FC}"/>
    <cellStyle name="Comma 86" xfId="244" xr:uid="{00000000-0005-0000-0000-000027010000}"/>
    <cellStyle name="Comma 86 2" xfId="994" xr:uid="{2A1972B2-2396-4FBE-A8A4-4FFF68B8EACA}"/>
    <cellStyle name="Comma 87" xfId="245" xr:uid="{00000000-0005-0000-0000-000028010000}"/>
    <cellStyle name="Comma 87 2" xfId="995" xr:uid="{7A7B845D-AEAC-45C3-B2DC-42E3C5993763}"/>
    <cellStyle name="Comma 88" xfId="246" xr:uid="{00000000-0005-0000-0000-000029010000}"/>
    <cellStyle name="Comma 88 2" xfId="996" xr:uid="{E547A6D0-2230-4287-84F1-2910B0E57C8D}"/>
    <cellStyle name="Comma 89" xfId="247" xr:uid="{00000000-0005-0000-0000-00002A010000}"/>
    <cellStyle name="Comma 89 2" xfId="997" xr:uid="{07B2D049-1AD6-4B1F-8332-7B4EFBE8AB27}"/>
    <cellStyle name="Comma 9" xfId="248" xr:uid="{00000000-0005-0000-0000-00002B010000}"/>
    <cellStyle name="Comma 9 2" xfId="998" xr:uid="{0C246B74-F2D7-487A-A046-67A7DBAA5A97}"/>
    <cellStyle name="Comma 90" xfId="249" xr:uid="{00000000-0005-0000-0000-00002C010000}"/>
    <cellStyle name="Comma 90 2" xfId="999" xr:uid="{98A6561B-8CBE-4C29-95A9-25579991FC24}"/>
    <cellStyle name="Comma 91" xfId="250" xr:uid="{00000000-0005-0000-0000-00002D010000}"/>
    <cellStyle name="Comma 91 2" xfId="1000" xr:uid="{CD23C991-EF00-4CB9-8ECE-5B410C5DF1AB}"/>
    <cellStyle name="Comma 92" xfId="251" xr:uid="{00000000-0005-0000-0000-00002E010000}"/>
    <cellStyle name="Comma 92 2" xfId="1001" xr:uid="{4DCABA2F-5D65-4652-A12E-6115334B1EB7}"/>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4 2" xfId="1002" xr:uid="{E4B9DE9B-90F5-4ABB-AC64-75C72B0D76BE}"/>
    <cellStyle name="Currency [0] 5" xfId="262" xr:uid="{00000000-0005-0000-0000-00003B010000}"/>
    <cellStyle name="Currency 10" xfId="263" xr:uid="{00000000-0005-0000-0000-00003C010000}"/>
    <cellStyle name="Currency 100" xfId="264" xr:uid="{00000000-0005-0000-0000-00003D010000}"/>
    <cellStyle name="Currency 100 2" xfId="1003" xr:uid="{20B7ABDA-0814-4888-B61E-5B82E2F540E4}"/>
    <cellStyle name="Currency 101" xfId="265" xr:uid="{00000000-0005-0000-0000-00003E010000}"/>
    <cellStyle name="Currency 101 2" xfId="1004" xr:uid="{E71C54CF-7F5B-447A-BD7B-532D83B3D3E0}"/>
    <cellStyle name="Currency 102" xfId="266" xr:uid="{00000000-0005-0000-0000-00003F010000}"/>
    <cellStyle name="Currency 102 2" xfId="1005" xr:uid="{349182A4-86AA-467D-AACE-751B9F91B95F}"/>
    <cellStyle name="Currency 103" xfId="267" xr:uid="{00000000-0005-0000-0000-000040010000}"/>
    <cellStyle name="Currency 103 2" xfId="1006" xr:uid="{FED4F341-16CD-4CE2-98DD-050D5F5AFBDC}"/>
    <cellStyle name="Currency 104" xfId="268" xr:uid="{00000000-0005-0000-0000-000041010000}"/>
    <cellStyle name="Currency 104 2" xfId="1007" xr:uid="{1470663D-D49D-478C-8E1C-52EF22CB0E2D}"/>
    <cellStyle name="Currency 105" xfId="269" xr:uid="{00000000-0005-0000-0000-000042010000}"/>
    <cellStyle name="Currency 105 2" xfId="1008" xr:uid="{E37D27E2-56BC-4629-9B17-4B098407218D}"/>
    <cellStyle name="Currency 106" xfId="270" xr:uid="{00000000-0005-0000-0000-000043010000}"/>
    <cellStyle name="Currency 106 2" xfId="1009" xr:uid="{CB641A30-2302-42F8-A502-7DBF9EAA9E49}"/>
    <cellStyle name="Currency 107" xfId="271" xr:uid="{00000000-0005-0000-0000-000044010000}"/>
    <cellStyle name="Currency 107 2" xfId="1010" xr:uid="{D16BD6E2-C4E4-483F-9003-B77D94932847}"/>
    <cellStyle name="Currency 108" xfId="272" xr:uid="{00000000-0005-0000-0000-000045010000}"/>
    <cellStyle name="Currency 108 2" xfId="1011" xr:uid="{53F7A2BE-4C8A-4AAB-AE8B-83884AD06A35}"/>
    <cellStyle name="Currency 109" xfId="273" xr:uid="{00000000-0005-0000-0000-000046010000}"/>
    <cellStyle name="Currency 109 2" xfId="1012" xr:uid="{A3CB42D6-0B69-463E-A83A-D46D0592471E}"/>
    <cellStyle name="Currency 11" xfId="274" xr:uid="{00000000-0005-0000-0000-000047010000}"/>
    <cellStyle name="Currency 110" xfId="275" xr:uid="{00000000-0005-0000-0000-000048010000}"/>
    <cellStyle name="Currency 110 2" xfId="1013" xr:uid="{204CE475-2FEA-40CD-AD34-2D3503090D6E}"/>
    <cellStyle name="Currency 111" xfId="276" xr:uid="{00000000-0005-0000-0000-000049010000}"/>
    <cellStyle name="Currency 111 2" xfId="1014" xr:uid="{63129918-D974-4482-9862-69358178A4AB}"/>
    <cellStyle name="Currency 112" xfId="277" xr:uid="{00000000-0005-0000-0000-00004A010000}"/>
    <cellStyle name="Currency 112 2" xfId="1015" xr:uid="{21ADF997-3214-4D08-813F-E88607AEEE05}"/>
    <cellStyle name="Currency 113" xfId="278" xr:uid="{00000000-0005-0000-0000-00004B010000}"/>
    <cellStyle name="Currency 113 2" xfId="1016" xr:uid="{4CD41E76-2DA2-4B96-938F-42E7A0FF64F1}"/>
    <cellStyle name="Currency 114" xfId="279" xr:uid="{00000000-0005-0000-0000-00004C010000}"/>
    <cellStyle name="Currency 114 2" xfId="1017" xr:uid="{62816652-B6AA-4ABD-9663-E81F584564D8}"/>
    <cellStyle name="Currency 115" xfId="280" xr:uid="{00000000-0005-0000-0000-00004D010000}"/>
    <cellStyle name="Currency 115 2" xfId="1018" xr:uid="{F39AD3E2-6D88-4697-BBD3-4EB4BD47154F}"/>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39 2" xfId="1019" xr:uid="{7A5A271A-182E-4EAC-A197-355F6A85E9FD}"/>
    <cellStyle name="Currency 14" xfId="307" xr:uid="{00000000-0005-0000-0000-000068010000}"/>
    <cellStyle name="Currency 140" xfId="308" xr:uid="{00000000-0005-0000-0000-000069010000}"/>
    <cellStyle name="Currency 140 2" xfId="1020" xr:uid="{3E9A3B0C-609C-4CAD-AEC8-03BF019F0EF1}"/>
    <cellStyle name="Currency 141" xfId="309" xr:uid="{00000000-0005-0000-0000-00006A010000}"/>
    <cellStyle name="Currency 141 2" xfId="1021" xr:uid="{2DA968EF-5B47-42EA-A10D-BD7220F64972}"/>
    <cellStyle name="Currency 142" xfId="310" xr:uid="{00000000-0005-0000-0000-00006B010000}"/>
    <cellStyle name="Currency 142 2" xfId="1022" xr:uid="{5455DB4B-BD0E-4040-9278-D273990697FE}"/>
    <cellStyle name="Currency 143" xfId="311" xr:uid="{00000000-0005-0000-0000-00006C010000}"/>
    <cellStyle name="Currency 143 2" xfId="1023" xr:uid="{4534871F-C6CA-4E5B-A0BC-EC006C60999B}"/>
    <cellStyle name="Currency 144" xfId="312" xr:uid="{00000000-0005-0000-0000-00006D010000}"/>
    <cellStyle name="Currency 144 2" xfId="1024" xr:uid="{97701DE9-B400-4564-8BC5-89688AF69608}"/>
    <cellStyle name="Currency 145" xfId="313" xr:uid="{00000000-0005-0000-0000-00006E010000}"/>
    <cellStyle name="Currency 145 2" xfId="1025" xr:uid="{E65768F5-557A-46F8-BC66-5C0B480159C7}"/>
    <cellStyle name="Currency 146" xfId="314" xr:uid="{00000000-0005-0000-0000-00006F010000}"/>
    <cellStyle name="Currency 146 2" xfId="1026" xr:uid="{3FDC6129-427E-437E-828B-646509F5BFB9}"/>
    <cellStyle name="Currency 147" xfId="315" xr:uid="{00000000-0005-0000-0000-000070010000}"/>
    <cellStyle name="Currency 147 2" xfId="1027" xr:uid="{4D339A44-DB06-416F-A8BB-EBBCF7AF0942}"/>
    <cellStyle name="Currency 148" xfId="316" xr:uid="{00000000-0005-0000-0000-000071010000}"/>
    <cellStyle name="Currency 148 2" xfId="1028" xr:uid="{6277388C-06A0-4A05-B8B9-CE1269711B70}"/>
    <cellStyle name="Currency 149" xfId="317" xr:uid="{00000000-0005-0000-0000-000072010000}"/>
    <cellStyle name="Currency 149 2" xfId="1029" xr:uid="{B1B3CD9B-CE4F-434D-B501-8E2CED6F5914}"/>
    <cellStyle name="Currency 15" xfId="318" xr:uid="{00000000-0005-0000-0000-000073010000}"/>
    <cellStyle name="Currency 150" xfId="319" xr:uid="{00000000-0005-0000-0000-000074010000}"/>
    <cellStyle name="Currency 150 2" xfId="1030" xr:uid="{1F7B8DD6-2FDA-439F-BCCF-562A82682E18}"/>
    <cellStyle name="Currency 151" xfId="320" xr:uid="{00000000-0005-0000-0000-000075010000}"/>
    <cellStyle name="Currency 151 2" xfId="1031" xr:uid="{32041B93-7381-4A69-9CCA-7CCC83FEA41C}"/>
    <cellStyle name="Currency 152" xfId="321" xr:uid="{00000000-0005-0000-0000-000076010000}"/>
    <cellStyle name="Currency 152 2" xfId="1032" xr:uid="{BFF9A205-579C-479B-8B83-4A9E0680A517}"/>
    <cellStyle name="Currency 153" xfId="322" xr:uid="{00000000-0005-0000-0000-000077010000}"/>
    <cellStyle name="Currency 153 2" xfId="1033" xr:uid="{34ABDDCB-84E4-4EA0-B370-F00FC6DC8F8A}"/>
    <cellStyle name="Currency 154" xfId="323" xr:uid="{00000000-0005-0000-0000-000078010000}"/>
    <cellStyle name="Currency 154 2" xfId="1034" xr:uid="{6ED3C815-66CA-4AA9-96A0-CDC2F66E9287}"/>
    <cellStyle name="Currency 155" xfId="324" xr:uid="{00000000-0005-0000-0000-000079010000}"/>
    <cellStyle name="Currency 155 2" xfId="1035" xr:uid="{8ED01805-6963-44E7-8895-3C6B858C01F4}"/>
    <cellStyle name="Currency 156" xfId="325" xr:uid="{00000000-0005-0000-0000-00007A010000}"/>
    <cellStyle name="Currency 156 2" xfId="1036" xr:uid="{50FE289E-52AA-4659-88F3-5684DF592ED1}"/>
    <cellStyle name="Currency 157" xfId="326" xr:uid="{00000000-0005-0000-0000-00007B010000}"/>
    <cellStyle name="Currency 157 2" xfId="1037" xr:uid="{7FAFCA88-E64F-496A-A1A2-591E7F60F7DC}"/>
    <cellStyle name="Currency 158" xfId="327" xr:uid="{00000000-0005-0000-0000-00007C010000}"/>
    <cellStyle name="Currency 158 2" xfId="1038" xr:uid="{76405E59-AEE9-4ABB-A221-9FF1DB488232}"/>
    <cellStyle name="Currency 159" xfId="328" xr:uid="{00000000-0005-0000-0000-00007D010000}"/>
    <cellStyle name="Currency 159 2" xfId="1039" xr:uid="{D64ECA54-140B-433D-A274-951782C327A3}"/>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3 2" xfId="1042" xr:uid="{FA61D634-42C1-46A8-AF7E-60D247C55C5F}"/>
    <cellStyle name="Currency 204" xfId="379" xr:uid="{00000000-0005-0000-0000-0000B0010000}"/>
    <cellStyle name="Currency 204 2" xfId="1043" xr:uid="{A1903A39-5EA9-4946-8788-C8106B92CE8D}"/>
    <cellStyle name="Currency 205" xfId="380" xr:uid="{00000000-0005-0000-0000-0000B1010000}"/>
    <cellStyle name="Currency 205 2" xfId="1044" xr:uid="{C1E4DEA8-AAD8-4D82-95D9-E3846ADCC37B}"/>
    <cellStyle name="Currency 206" xfId="381" xr:uid="{00000000-0005-0000-0000-0000B2010000}"/>
    <cellStyle name="Currency 206 2" xfId="1045" xr:uid="{3B392DD8-F7C5-4FF3-9A1C-46899FF3C335}"/>
    <cellStyle name="Currency 207" xfId="382" xr:uid="{00000000-0005-0000-0000-0000B3010000}"/>
    <cellStyle name="Currency 207 2" xfId="1046" xr:uid="{9CAAFF96-9CE0-4000-9E7F-795E78C24033}"/>
    <cellStyle name="Currency 208" xfId="383" xr:uid="{00000000-0005-0000-0000-0000B4010000}"/>
    <cellStyle name="Currency 208 2" xfId="1047" xr:uid="{2C9ED929-7050-4F8E-B908-3B9CB127ABD7}"/>
    <cellStyle name="Currency 209" xfId="384" xr:uid="{00000000-0005-0000-0000-0000B5010000}"/>
    <cellStyle name="Currency 209 2" xfId="1048" xr:uid="{10BE36E6-7312-467D-B659-4FA061B3B6F5}"/>
    <cellStyle name="Currency 21" xfId="385" xr:uid="{00000000-0005-0000-0000-0000B6010000}"/>
    <cellStyle name="Currency 210" xfId="386" xr:uid="{00000000-0005-0000-0000-0000B7010000}"/>
    <cellStyle name="Currency 210 2" xfId="1049" xr:uid="{EECCA7BB-906E-4D9C-B692-F25E170F48A9}"/>
    <cellStyle name="Currency 211" xfId="387" xr:uid="{00000000-0005-0000-0000-0000B8010000}"/>
    <cellStyle name="Currency 211 2" xfId="1050" xr:uid="{C56D79AE-D78F-48E2-A884-D2D956D9550D}"/>
    <cellStyle name="Currency 212" xfId="388" xr:uid="{00000000-0005-0000-0000-0000B9010000}"/>
    <cellStyle name="Currency 212 2" xfId="1051" xr:uid="{A7975FD9-34F2-4DBD-828F-AC3BB0D8DC07}"/>
    <cellStyle name="Currency 213" xfId="389" xr:uid="{00000000-0005-0000-0000-0000BA010000}"/>
    <cellStyle name="Currency 213 2" xfId="1052" xr:uid="{817BB60F-791D-47AC-9D92-52C7D5A9E4A6}"/>
    <cellStyle name="Currency 214" xfId="390" xr:uid="{00000000-0005-0000-0000-0000BB010000}"/>
    <cellStyle name="Currency 214 2" xfId="1053" xr:uid="{D27EE97A-01A5-4746-8852-4578F1294F66}"/>
    <cellStyle name="Currency 215" xfId="391" xr:uid="{00000000-0005-0000-0000-0000BC010000}"/>
    <cellStyle name="Currency 215 2" xfId="1054" xr:uid="{672CBD4E-CBE1-438A-A5BB-E8D2B952D95E}"/>
    <cellStyle name="Currency 216" xfId="392" xr:uid="{00000000-0005-0000-0000-0000BD010000}"/>
    <cellStyle name="Currency 216 2" xfId="1055" xr:uid="{73349FF6-6384-4431-8CF3-18DEA041D00E}"/>
    <cellStyle name="Currency 217" xfId="393" xr:uid="{00000000-0005-0000-0000-0000BE010000}"/>
    <cellStyle name="Currency 217 2" xfId="1056" xr:uid="{99C1CF2B-E2F6-4388-ADD6-D71A73126E76}"/>
    <cellStyle name="Currency 218" xfId="394" xr:uid="{00000000-0005-0000-0000-0000BF010000}"/>
    <cellStyle name="Currency 218 2" xfId="1057" xr:uid="{0552C782-0374-4B68-86D9-15462C9BECE9}"/>
    <cellStyle name="Currency 219" xfId="395" xr:uid="{00000000-0005-0000-0000-0000C0010000}"/>
    <cellStyle name="Currency 219 2" xfId="1058" xr:uid="{429A2C35-F1FF-4770-BC6C-DB985CE09EED}"/>
    <cellStyle name="Currency 22" xfId="396" xr:uid="{00000000-0005-0000-0000-0000C1010000}"/>
    <cellStyle name="Currency 220" xfId="397" xr:uid="{00000000-0005-0000-0000-0000C2010000}"/>
    <cellStyle name="Currency 220 2" xfId="1059" xr:uid="{6D5A3CA8-50A9-4311-8D58-6C2832DD5EE7}"/>
    <cellStyle name="Currency 221" xfId="398" xr:uid="{00000000-0005-0000-0000-0000C3010000}"/>
    <cellStyle name="Currency 221 2" xfId="1060" xr:uid="{6744DB9D-EA46-45B5-8D86-2B5ADC14042A}"/>
    <cellStyle name="Currency 222" xfId="399" xr:uid="{00000000-0005-0000-0000-0000C4010000}"/>
    <cellStyle name="Currency 222 2" xfId="1061" xr:uid="{3B1F308E-E996-460C-A29C-E13D64769953}"/>
    <cellStyle name="Currency 223" xfId="400" xr:uid="{00000000-0005-0000-0000-0000C5010000}"/>
    <cellStyle name="Currency 223 2" xfId="1062" xr:uid="{51A308C2-C047-4722-AEBA-80A6711282A1}"/>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3 2" xfId="1064" xr:uid="{FC2995DC-EB9D-4A02-B6CB-8FF9B2AEB498}"/>
    <cellStyle name="Currency 94" xfId="479" xr:uid="{00000000-0005-0000-0000-000014020000}"/>
    <cellStyle name="Currency 94 2" xfId="1065" xr:uid="{E17787D0-8A6B-4B04-B75E-0901F64833AC}"/>
    <cellStyle name="Currency 95" xfId="480" xr:uid="{00000000-0005-0000-0000-000015020000}"/>
    <cellStyle name="Currency 95 2" xfId="1066" xr:uid="{92CF176F-4BE5-4E54-86DB-B803AF4D2014}"/>
    <cellStyle name="Currency 96" xfId="481" xr:uid="{00000000-0005-0000-0000-000016020000}"/>
    <cellStyle name="Currency 96 2" xfId="1067" xr:uid="{4804DEE8-F94A-46F4-A41F-9A9E0A7A22B5}"/>
    <cellStyle name="Currency 97" xfId="482" xr:uid="{00000000-0005-0000-0000-000017020000}"/>
    <cellStyle name="Currency 97 2" xfId="1068" xr:uid="{2CC11227-E5F2-4056-AFD1-8A25003CCF1F}"/>
    <cellStyle name="Currency 98" xfId="483" xr:uid="{00000000-0005-0000-0000-000018020000}"/>
    <cellStyle name="Currency 98 2" xfId="1069" xr:uid="{BDDBF29D-0616-426F-9AE0-3AA10553B93C}"/>
    <cellStyle name="Currency 99" xfId="484" xr:uid="{00000000-0005-0000-0000-000019020000}"/>
    <cellStyle name="Currency 99 2" xfId="1070" xr:uid="{6E0EBEF4-E7B5-4510-9E5C-07613E9C8326}"/>
    <cellStyle name="Encabezado 1" xfId="672" builtinId="16" customBuiltin="1"/>
    <cellStyle name="Encabezado 4" xfId="675" builtinId="19" customBuiltin="1"/>
    <cellStyle name="Énfasis1" xfId="687" builtinId="29" customBuiltin="1"/>
    <cellStyle name="Énfasis2" xfId="691" builtinId="33" customBuiltin="1"/>
    <cellStyle name="Énfasis3" xfId="695" builtinId="37" customBuiltin="1"/>
    <cellStyle name="Énfasis4" xfId="699" builtinId="41" customBuiltin="1"/>
    <cellStyle name="Énfasis5" xfId="703" builtinId="45" customBuiltin="1"/>
    <cellStyle name="Énfasis6" xfId="707" builtinId="49" customBuiltin="1"/>
    <cellStyle name="Entrada" xfId="679"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Hyperlink 9" xfId="1071" xr:uid="{CC109223-C052-4B6F-92A6-EFBE22F2F379}"/>
    <cellStyle name="Incorrecto" xfId="677" builtinId="27" customBuiltin="1"/>
    <cellStyle name="Input 2" xfId="500" xr:uid="{00000000-0005-0000-0000-000038020000}"/>
    <cellStyle name="Input 2 2" xfId="633" xr:uid="{00000000-0005-0000-0000-000039020000}"/>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1072" xr:uid="{9C9E3CF0-EC4D-4A2E-81AF-64D22E3555BA}"/>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238" xr:uid="{47395A56-EC89-4521-AF23-2441A32F9E4B}"/>
    <cellStyle name="Normal 13 2 2 2 2 2 3" xfId="1123" xr:uid="{7B6E9BB6-CA9E-4EB2-BC87-E71B7F2CDDE1}"/>
    <cellStyle name="Normal 13 2 2 2 2 3" xfId="729" xr:uid="{F7E642FC-6515-4C96-BF0C-73AEC1DE4ADF}"/>
    <cellStyle name="Normal 13 2 2 2 2 3 2" xfId="1191" xr:uid="{EACD869B-074F-4B13-92B7-F3B6EDA34529}"/>
    <cellStyle name="Normal 13 2 2 2 2 4" xfId="1076" xr:uid="{8C4B270C-3390-45D9-97A6-96ABB2B1146E}"/>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239" xr:uid="{4A926723-DCCE-429E-8B3E-655645EC475C}"/>
    <cellStyle name="Normal 13 2 2 2 3 2 3" xfId="1124" xr:uid="{179B1249-773F-4F85-B067-BF03F567F424}"/>
    <cellStyle name="Normal 13 2 2 2 3 3" xfId="730" xr:uid="{217E2C86-D28F-4667-8EB7-18B8E5C66798}"/>
    <cellStyle name="Normal 13 2 2 2 3 3 2" xfId="1192" xr:uid="{0090FD9B-8E66-4EC7-8DF0-B375535FE8CE}"/>
    <cellStyle name="Normal 13 2 2 2 3 4" xfId="1077" xr:uid="{1BC22AD9-F921-4E4F-A286-E478FED1D5CD}"/>
    <cellStyle name="Normal 13 2 2 2 4" xfId="638" xr:uid="{00000000-0005-0000-0000-00004C020000}"/>
    <cellStyle name="Normal 13 2 2 2 4 2" xfId="775" xr:uid="{9DD2384D-9728-4663-8046-D79F77604DA2}"/>
    <cellStyle name="Normal 13 2 2 2 4 2 2" xfId="1237" xr:uid="{1D65588E-2E71-4752-A24C-3736BC36E716}"/>
    <cellStyle name="Normal 13 2 2 2 4 3" xfId="1122" xr:uid="{AB79A19C-D3F4-4477-84DD-26B46941DC4A}"/>
    <cellStyle name="Normal 13 2 2 2 5" xfId="728" xr:uid="{70E49861-77DE-4FCA-9F03-2E66F0E07D24}"/>
    <cellStyle name="Normal 13 2 2 2 5 2" xfId="1190" xr:uid="{8E295FCD-4C66-44C4-A350-3B253BDEE873}"/>
    <cellStyle name="Normal 13 2 2 2 6" xfId="1075" xr:uid="{E9BB7469-45AC-419D-B693-6BE5428BF946}"/>
    <cellStyle name="Normal 13 2 2 3" xfId="637" xr:uid="{00000000-0005-0000-0000-00004D020000}"/>
    <cellStyle name="Normal 13 2 2 3 2" xfId="774" xr:uid="{9843F705-B6F1-47BA-9AAF-DC472586A2A6}"/>
    <cellStyle name="Normal 13 2 2 3 2 2" xfId="1236" xr:uid="{EF62F3AD-971B-4DB7-AA39-ACD099B89E41}"/>
    <cellStyle name="Normal 13 2 2 3 3" xfId="1121" xr:uid="{84C7C2D4-BABD-437E-B131-8728B6A54365}"/>
    <cellStyle name="Normal 13 2 2 4" xfId="727" xr:uid="{BBBF9789-6ECD-417E-8D96-760118FC6639}"/>
    <cellStyle name="Normal 13 2 2 4 2" xfId="1189" xr:uid="{5DC5FE3D-E72F-4C76-B784-34795D534BBD}"/>
    <cellStyle name="Normal 13 2 2 5" xfId="1074" xr:uid="{B418CA40-23C7-4593-A043-8C384E33A9E7}"/>
    <cellStyle name="Normal 13 2 3" xfId="513" xr:uid="{00000000-0005-0000-0000-00004E020000}"/>
    <cellStyle name="Normal 13 2 3 2" xfId="641" xr:uid="{00000000-0005-0000-0000-00004F020000}"/>
    <cellStyle name="Normal 13 2 3 2 2" xfId="778" xr:uid="{B4AF2282-B0D2-478B-89A0-06C94235AEDC}"/>
    <cellStyle name="Normal 13 2 3 2 2 2" xfId="1240" xr:uid="{DCA73426-405A-4FF3-819A-D3343EA44771}"/>
    <cellStyle name="Normal 13 2 3 2 3" xfId="1125" xr:uid="{ABE51704-DD33-470A-9EB7-400E1363392B}"/>
    <cellStyle name="Normal 13 2 3 3" xfId="731" xr:uid="{D638219D-FAF2-4D70-972F-879DF1ADCC78}"/>
    <cellStyle name="Normal 13 2 3 3 2" xfId="1193" xr:uid="{6364CC2C-5131-47FD-821A-0E5EC403C18A}"/>
    <cellStyle name="Normal 13 2 3 4" xfId="1078" xr:uid="{85D99C77-3EDB-414B-A6CA-207D8B019851}"/>
    <cellStyle name="Normal 13 2 4" xfId="636" xr:uid="{00000000-0005-0000-0000-000050020000}"/>
    <cellStyle name="Normal 13 2 4 2" xfId="773" xr:uid="{924C57E5-2D63-4800-A70B-86DF745E6952}"/>
    <cellStyle name="Normal 13 2 4 2 2" xfId="1235" xr:uid="{5C748061-A98E-424F-BEFC-C4D5B8FAB4BE}"/>
    <cellStyle name="Normal 13 2 4 3" xfId="1120" xr:uid="{55B8462C-D1B5-470F-BCA0-401371FB7C70}"/>
    <cellStyle name="Normal 13 2 5" xfId="726" xr:uid="{13862D8D-C120-4ACD-9F73-65901595AA90}"/>
    <cellStyle name="Normal 13 2 5 2" xfId="1188" xr:uid="{13D6F99B-DB42-459D-9AC8-F7CFBEBB829A}"/>
    <cellStyle name="Normal 13 2 6" xfId="1073" xr:uid="{980F0FDF-45D6-4F16-BD99-9DF3C7030C86}"/>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242" xr:uid="{5FD92CF3-E231-4DD6-9A5B-E7C6F309BAF4}"/>
    <cellStyle name="Normal 13 3 2 2 3" xfId="1127" xr:uid="{7AE0ECB3-4ACB-4F42-B666-C976CCF45981}"/>
    <cellStyle name="Normal 13 3 2 3" xfId="733" xr:uid="{C506AF63-BAF5-446B-8634-6B173C3D2277}"/>
    <cellStyle name="Normal 13 3 2 3 2" xfId="1195" xr:uid="{1E01F756-76DE-4A0B-97D6-9B94EB94C4F7}"/>
    <cellStyle name="Normal 13 3 2 4" xfId="1080" xr:uid="{7C2B18B6-3169-4CC3-94E0-470C00203F3D}"/>
    <cellStyle name="Normal 13 3 3" xfId="642" xr:uid="{00000000-0005-0000-0000-000054020000}"/>
    <cellStyle name="Normal 13 3 3 2" xfId="779" xr:uid="{2D64F0B6-F2D4-4753-ACAB-B8970C19DF11}"/>
    <cellStyle name="Normal 13 3 3 2 2" xfId="1241" xr:uid="{8EBBECA4-A7B2-4E1F-A6F2-CD09937B6766}"/>
    <cellStyle name="Normal 13 3 3 3" xfId="1126" xr:uid="{7180E289-DBC3-49C9-B358-C7489C685809}"/>
    <cellStyle name="Normal 13 3 4" xfId="732" xr:uid="{A8FFA28B-3FBA-4810-9FB7-E8BC8786E106}"/>
    <cellStyle name="Normal 13 3 4 2" xfId="1194" xr:uid="{A3A8DC63-D365-4DC9-9FF8-6A520EE28427}"/>
    <cellStyle name="Normal 13 3 5" xfId="1079" xr:uid="{FFF123F3-BE11-456F-AB85-EA06D1699772}"/>
    <cellStyle name="Normal 13 4" xfId="516" xr:uid="{00000000-0005-0000-0000-000055020000}"/>
    <cellStyle name="Normal 13 4 2" xfId="644" xr:uid="{00000000-0005-0000-0000-000056020000}"/>
    <cellStyle name="Normal 13 4 2 2" xfId="781" xr:uid="{1C21DE69-2493-4CFD-AB7C-13CD278C565F}"/>
    <cellStyle name="Normal 13 4 2 2 2" xfId="1243" xr:uid="{9C29AB94-10D5-4F37-BB74-DF527E65C091}"/>
    <cellStyle name="Normal 13 4 2 3" xfId="1128" xr:uid="{4EFEA641-E42A-4D5C-8EE0-2E40EC04503A}"/>
    <cellStyle name="Normal 13 4 3" xfId="734" xr:uid="{38E01FFC-D61C-4E61-B3A4-423B54ECD7D6}"/>
    <cellStyle name="Normal 13 4 3 2" xfId="1196" xr:uid="{67ED3866-2653-40AB-AB34-80E95EBEFF2A}"/>
    <cellStyle name="Normal 13 4 4" xfId="1081" xr:uid="{ADBBF592-217D-42F3-9649-06889CD67488}"/>
    <cellStyle name="Normal 13 5" xfId="635" xr:uid="{00000000-0005-0000-0000-000057020000}"/>
    <cellStyle name="Normal 13 5 2" xfId="772" xr:uid="{F8A01035-FD81-4170-AC37-95B4477EB95E}"/>
    <cellStyle name="Normal 13 5 2 2" xfId="1234" xr:uid="{1F315031-2C96-409F-BC8B-A2B2F85B5DF2}"/>
    <cellStyle name="Normal 13 5 3" xfId="1119" xr:uid="{B8D89760-6B69-4C8A-A1FC-7F8F62348BE1}"/>
    <cellStyle name="Normal 13 6" xfId="517" xr:uid="{00000000-0005-0000-0000-000058020000}"/>
    <cellStyle name="Normal 13 6 2" xfId="645" xr:uid="{00000000-0005-0000-0000-000059020000}"/>
    <cellStyle name="Normal 13 6 2 2" xfId="782" xr:uid="{57E1D229-3A53-40B5-BE22-FDB47E104338}"/>
    <cellStyle name="Normal 13 6 2 2 2" xfId="1244" xr:uid="{66CE376E-8F8D-4344-B12F-7D43120BDCF3}"/>
    <cellStyle name="Normal 13 6 2 3" xfId="1129" xr:uid="{FFF407EB-1A55-4976-843A-4F8D653CB6CF}"/>
    <cellStyle name="Normal 13 6 3" xfId="735" xr:uid="{6D8D5F10-C45C-44AF-9B94-9F21A3A87E4B}"/>
    <cellStyle name="Normal 13 6 3 2" xfId="1197" xr:uid="{4A00F299-7DCD-4091-B391-CF4AF03D31A3}"/>
    <cellStyle name="Normal 13 6 4" xfId="1082" xr:uid="{832D10B7-C936-4E5F-85AA-A577C7D39077}"/>
    <cellStyle name="Normal 13 7" xfId="725" xr:uid="{8A2E9159-67EF-4D2A-B9C2-AE5A64726B19}"/>
    <cellStyle name="Normal 13 7 2" xfId="1187" xr:uid="{0FBE6EA0-E70F-4361-8ED2-883128857DD2}"/>
    <cellStyle name="Normal 13 8" xfId="828" xr:uid="{EFDFA653-4B61-4972-8F4B-C60793DA36FB}"/>
    <cellStyle name="Normal 13 8 2" xfId="1290" xr:uid="{58E3433D-92F9-4E3B-989B-DA12C93BFBC7}"/>
    <cellStyle name="Normal 13 9" xfId="827" xr:uid="{D4C677BD-5786-4D10-8940-E8BAED57CE72}"/>
    <cellStyle name="Normal 13 9 2" xfId="1289" xr:uid="{4B04FCF9-017D-4532-ACEB-6D2D818D9F4E}"/>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245" xr:uid="{4CB93015-A9D7-42E3-9AD9-F52C86C10F08}"/>
    <cellStyle name="Normal 2 2 2 2 3" xfId="1130" xr:uid="{D9349230-1764-418F-AE12-4A9A8E7D3332}"/>
    <cellStyle name="Normal 2 2 2 3" xfId="736" xr:uid="{A3802D78-3B2F-46A9-976C-16D5D1A814A2}"/>
    <cellStyle name="Normal 2 2 2 3 2" xfId="1198" xr:uid="{1699060B-AF15-4CD9-B538-8BEBA9808F84}"/>
    <cellStyle name="Normal 2 2 2 4" xfId="1083" xr:uid="{D2EEAFD5-F94B-4A2F-95DC-29CCE62488F7}"/>
    <cellStyle name="Normal 2 2 3" xfId="525" xr:uid="{00000000-0005-0000-0000-000062020000}"/>
    <cellStyle name="Normal 2 2 3 2" xfId="647" xr:uid="{00000000-0005-0000-0000-000063020000}"/>
    <cellStyle name="Normal 2 2 3 2 2" xfId="784" xr:uid="{C566D045-DC4F-4DC4-8267-F76C64080F82}"/>
    <cellStyle name="Normal 2 2 3 2 2 2" xfId="1246" xr:uid="{56716CF8-EB2F-4DFD-A207-DA10A40C8D0B}"/>
    <cellStyle name="Normal 2 2 3 2 3" xfId="1131" xr:uid="{26CD2560-9282-41B5-9920-46309BA10237}"/>
    <cellStyle name="Normal 2 2 3 3" xfId="737" xr:uid="{D9BD5694-2E8F-4E1C-9453-E73B38E022CC}"/>
    <cellStyle name="Normal 2 2 3 3 2" xfId="1199" xr:uid="{236D5B31-9E54-428C-869F-88A528A4A24F}"/>
    <cellStyle name="Normal 2 2 3 4" xfId="1084" xr:uid="{B3D31BE2-9826-4730-9794-735146BC29F5}"/>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247" xr:uid="{D92211C6-64F2-4EE5-BC7D-2CAD5943269F}"/>
    <cellStyle name="Normal 2 3 2 2 3" xfId="1132" xr:uid="{55A5AF5C-EE0C-40B1-9EAB-DF36ECAD57F3}"/>
    <cellStyle name="Normal 2 3 2 3" xfId="738" xr:uid="{9AB5990D-0C25-4A4B-BDB5-317FA693F5A2}"/>
    <cellStyle name="Normal 2 3 2 3 2" xfId="1200" xr:uid="{F7A4032E-42FA-4C57-8779-0CEDEE789073}"/>
    <cellStyle name="Normal 2 3 2 4" xfId="1085" xr:uid="{589BA6E8-A48D-4680-9EBB-6BB3488E70EB}"/>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248" xr:uid="{88C3D920-74DD-4915-9930-3939939EF29C}"/>
    <cellStyle name="Normal 2 4 2 2 3" xfId="1133" xr:uid="{F5795E87-01F5-4893-9FFC-63741FB66D50}"/>
    <cellStyle name="Normal 2 4 2 3" xfId="739" xr:uid="{5D198248-154E-4873-9612-83DD012631A4}"/>
    <cellStyle name="Normal 2 4 2 3 2" xfId="1201" xr:uid="{FC2ADAA5-59CD-43B2-90A0-9123FA9BAF72}"/>
    <cellStyle name="Normal 2 4 2 4" xfId="1086" xr:uid="{34D02E55-414A-42EC-A5DA-0A180327CF66}"/>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249" xr:uid="{19AAAE67-09DE-4131-8909-4DDBFA81BB1D}"/>
    <cellStyle name="Normal 3 2 2 3" xfId="1134" xr:uid="{7C53331F-C670-400F-AEF0-D01756E3E0E4}"/>
    <cellStyle name="Normal 3 2 3" xfId="740" xr:uid="{377DC67A-60E6-48D5-A9E8-578699562D33}"/>
    <cellStyle name="Normal 3 2 3 2" xfId="1202" xr:uid="{F4671B2D-974B-4254-B03F-00497D236E15}"/>
    <cellStyle name="Normal 3 2 4" xfId="1087" xr:uid="{3AA16298-902B-492B-BB47-B2068C2F48FA}"/>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250" xr:uid="{E3610E2C-F4F4-438B-9BE3-6032963A78B0}"/>
    <cellStyle name="Normal 3 4 2 3" xfId="1135" xr:uid="{CEF57A70-4227-419F-BA1A-B092D3284C0F}"/>
    <cellStyle name="Normal 3 4 3" xfId="741" xr:uid="{3EA5D8E4-6834-4490-B126-B0CDD22E95FC}"/>
    <cellStyle name="Normal 3 4 3 2" xfId="1203" xr:uid="{B3D73472-041F-4D5A-A18F-D3475A0E75DD}"/>
    <cellStyle name="Normal 3 4 4" xfId="1088" xr:uid="{BA737422-21E2-4A3D-9F2F-1212502E6203}"/>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253" xr:uid="{15512C32-E8EF-456F-8905-D1B813D0A272}"/>
    <cellStyle name="Normal 3 8 2 2 2 3" xfId="1138" xr:uid="{562649F5-185A-49AE-BFE1-87917E1946AF}"/>
    <cellStyle name="Normal 3 8 2 2 3" xfId="744" xr:uid="{308FA54C-9BC3-4284-9C32-F899617D1BC3}"/>
    <cellStyle name="Normal 3 8 2 2 3 2" xfId="1206" xr:uid="{6FE1B846-6D09-4CA5-99F0-E062E4903FE1}"/>
    <cellStyle name="Normal 3 8 2 2 4" xfId="1091" xr:uid="{3211D44F-6F99-4D3E-9974-5F593A4FDCAE}"/>
    <cellStyle name="Normal 3 8 2 3" xfId="653" xr:uid="{00000000-0005-0000-0000-000077020000}"/>
    <cellStyle name="Normal 3 8 2 3 2" xfId="790" xr:uid="{69921434-A489-4286-ADDD-AD50D353D66D}"/>
    <cellStyle name="Normal 3 8 2 3 2 2" xfId="1252" xr:uid="{2143F560-B62C-4211-8A4B-4268C6EFFC9F}"/>
    <cellStyle name="Normal 3 8 2 3 3" xfId="1137" xr:uid="{7A1403E3-5811-4CFF-B49F-CEF776526E60}"/>
    <cellStyle name="Normal 3 8 2 4" xfId="743" xr:uid="{AAEE4AB8-02EC-474A-8844-C6400B8C5517}"/>
    <cellStyle name="Normal 3 8 2 4 2" xfId="1205" xr:uid="{FF171EE0-BE67-4537-998B-EE205E2C359D}"/>
    <cellStyle name="Normal 3 8 2 5" xfId="1090" xr:uid="{3A57D6A3-C4BF-4B04-A08E-06A84E8D644D}"/>
    <cellStyle name="Normal 3 8 3" xfId="540" xr:uid="{00000000-0005-0000-0000-000078020000}"/>
    <cellStyle name="Normal 3 8 3 2" xfId="655" xr:uid="{00000000-0005-0000-0000-000079020000}"/>
    <cellStyle name="Normal 3 8 3 2 2" xfId="792" xr:uid="{F1F1E672-46F7-4F96-AD70-77C2114D89F8}"/>
    <cellStyle name="Normal 3 8 3 2 2 2" xfId="1254" xr:uid="{FE34F84A-13B6-41E1-A818-D1F570B26BAE}"/>
    <cellStyle name="Normal 3 8 3 2 3" xfId="1139" xr:uid="{C48672E5-5065-4CA3-93EE-A39ABBAF777F}"/>
    <cellStyle name="Normal 3 8 3 3" xfId="745" xr:uid="{AF3DC75E-05A9-4174-BE89-59F25C5D1C4B}"/>
    <cellStyle name="Normal 3 8 3 3 2" xfId="1207" xr:uid="{CA3E3C5B-9124-4741-A779-6CD5E48F3FD7}"/>
    <cellStyle name="Normal 3 8 3 4" xfId="1092" xr:uid="{354CC40E-EEE0-4928-A933-5EA53D263482}"/>
    <cellStyle name="Normal 3 8 4" xfId="652" xr:uid="{00000000-0005-0000-0000-00007A020000}"/>
    <cellStyle name="Normal 3 8 4 2" xfId="789" xr:uid="{CA7AF605-D634-4851-8C95-3635FFCD681C}"/>
    <cellStyle name="Normal 3 8 4 2 2" xfId="1251" xr:uid="{3F4BB969-34FA-4EC1-A0F1-A24DB40AE9DF}"/>
    <cellStyle name="Normal 3 8 4 3" xfId="1136" xr:uid="{D2E238AC-9DB4-41F0-BEF9-34A59B60CED9}"/>
    <cellStyle name="Normal 3 8 5" xfId="742" xr:uid="{C5F7FE80-F11C-4EC4-8219-37EABB1B2D82}"/>
    <cellStyle name="Normal 3 8 5 2" xfId="1204" xr:uid="{112F156C-9A05-4288-BF0A-25FEC61E05FE}"/>
    <cellStyle name="Normal 3 8 6" xfId="1089" xr:uid="{DB0C989B-29FD-4572-9BBD-1A76B299CBA9}"/>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255" xr:uid="{DD6771BD-C382-4E31-BDBC-399BCF039D1F}"/>
    <cellStyle name="Normal 4 2 2 3" xfId="1140" xr:uid="{ED099F85-D0EF-4234-833B-79FD093BCC70}"/>
    <cellStyle name="Normal 4 2 3" xfId="746" xr:uid="{E1A365CE-2A0C-4728-92E4-8FEDE92E0FDB}"/>
    <cellStyle name="Normal 4 2 3 2" xfId="1208" xr:uid="{7EFBF72D-D038-4609-BDB1-08437A29B202}"/>
    <cellStyle name="Normal 4 2 4" xfId="1093" xr:uid="{BB41717B-E061-4801-853F-D79B01DF608F}"/>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256" xr:uid="{4239314D-A76D-467D-819E-E5918AC23D06}"/>
    <cellStyle name="Normal 4 4 2 3" xfId="1141" xr:uid="{A508ACFB-7263-46A8-8C1A-762A30794706}"/>
    <cellStyle name="Normal 4 4 3" xfId="747" xr:uid="{A928AF69-0930-413E-95DF-60F9FA2F0336}"/>
    <cellStyle name="Normal 4 4 3 2" xfId="1209" xr:uid="{8CF72005-B96D-4AAA-8E06-8FC26FC3113E}"/>
    <cellStyle name="Normal 4 4 4" xfId="1094" xr:uid="{F17C70E1-6C34-44ED-811C-CD4389FB57E2}"/>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257" xr:uid="{E8A1C6F2-9E83-44FB-B9BB-2F42BD944F7E}"/>
    <cellStyle name="Normal 5 3 2 3" xfId="1142" xr:uid="{1EA57EA0-BD53-4B8C-99E6-C4C00CF0C377}"/>
    <cellStyle name="Normal 5 3 3" xfId="748" xr:uid="{576DE7CE-395A-4AE2-9596-6E4815B24A6D}"/>
    <cellStyle name="Normal 5 3 3 2" xfId="1210" xr:uid="{6EAE742F-BD21-47B3-9242-38A0630271F9}"/>
    <cellStyle name="Normal 5 3 4" xfId="1095" xr:uid="{8898749B-81A0-4912-ADBC-6301D488B2F4}"/>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259" xr:uid="{3127FAC8-5CB1-4EF3-9BFB-7ADA91789F35}"/>
    <cellStyle name="Normal 6 2 2 3" xfId="1144" xr:uid="{0E4CA504-266E-4A4A-A15E-F4EA19D66BDD}"/>
    <cellStyle name="Normal 6 2 3" xfId="750" xr:uid="{557B45E5-E9AC-41E2-A811-61F73279F30D}"/>
    <cellStyle name="Normal 6 2 3 2" xfId="1212" xr:uid="{78F0369F-B39C-4B21-B97B-AD67EB511C43}"/>
    <cellStyle name="Normal 6 2 4" xfId="1097" xr:uid="{5B18FF65-FDA0-4B46-9E95-E934E5246D5F}"/>
    <cellStyle name="Normal 6 3" xfId="571" xr:uid="{00000000-0005-0000-0000-00009D020000}"/>
    <cellStyle name="Normal 6 4" xfId="659" xr:uid="{00000000-0005-0000-0000-00009E020000}"/>
    <cellStyle name="Normal 6 4 2" xfId="796" xr:uid="{94F48A41-6835-47F0-9973-4CC85AEA90D4}"/>
    <cellStyle name="Normal 6 4 2 2" xfId="1258" xr:uid="{C8B9BBFA-DF52-476E-B9F8-337AB6DAA09B}"/>
    <cellStyle name="Normal 6 4 3" xfId="1143" xr:uid="{C3E455F2-7BBE-4E29-AD6E-D1CD9ACC2852}"/>
    <cellStyle name="Normal 6 5" xfId="749" xr:uid="{F98FC477-0AD5-4A86-A589-DD2204455DBE}"/>
    <cellStyle name="Normal 6 5 2" xfId="1211" xr:uid="{FE992D20-1935-4A6A-84F2-C25D968371FF}"/>
    <cellStyle name="Normal 6 6" xfId="1096" xr:uid="{3D3FE30E-6D62-47A3-A2BD-16DDF9F61FA7}"/>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 9 2 2" xfId="1287" xr:uid="{97B31DD7-D4F1-493B-8D2A-0D6DD4B916CB}"/>
    <cellStyle name="Normal 9 3" xfId="1173" xr:uid="{DB29EDAC-4BDA-4675-9E8E-5E31450CAAD2}"/>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260" xr:uid="{F7134FA4-640E-4945-9961-9CD1FC1F5D3B}"/>
    <cellStyle name="Note 2 2 3" xfId="1145" xr:uid="{CEE38741-D610-4DD1-8074-A995B782D0E7}"/>
    <cellStyle name="Note 2 3" xfId="751" xr:uid="{AC5340EE-478E-47DC-8896-BD46672619DE}"/>
    <cellStyle name="Note 2 3 2" xfId="1213" xr:uid="{206933E0-314D-4059-9A9E-19C44472D887}"/>
    <cellStyle name="Note 2 4" xfId="1098" xr:uid="{84BB4C69-0FCA-4919-BE6A-E737EDFDFFE5}"/>
    <cellStyle name="Note 3" xfId="712" xr:uid="{00000000-0005-0000-0000-0000A6020000}"/>
    <cellStyle name="Note 3 2" xfId="826" xr:uid="{BE69DA9A-320A-423F-A18C-65A987CEC7F4}"/>
    <cellStyle name="Note 3 2 2" xfId="1288" xr:uid="{7D61693B-3020-4452-AD11-7D506207E867}"/>
    <cellStyle name="Note 3 3" xfId="1174" xr:uid="{574C90C2-1B54-491B-9F4E-558A7A9D2A6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alida" xfId="680" builtinId="21" customBuiltin="1"/>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264" xr:uid="{60E52186-232C-4AC0-8775-27625DEF0871}"/>
    <cellStyle name="Standard 4 2 2 2 2 3" xfId="1149" xr:uid="{35FCFA40-9CCE-43B6-864B-BA666C8C6083}"/>
    <cellStyle name="Standard 4 2 2 2 3" xfId="755" xr:uid="{3717BDF9-DF18-469D-A1A6-133293EAB916}"/>
    <cellStyle name="Standard 4 2 2 2 3 2" xfId="1217" xr:uid="{342E7C22-37F4-4E89-AC05-079E71793B15}"/>
    <cellStyle name="Standard 4 2 2 2 4" xfId="1102" xr:uid="{170125C4-DF1F-4DA5-9FF1-44416B426CB3}"/>
    <cellStyle name="Standard 4 2 2 3" xfId="665" xr:uid="{00000000-0005-0000-0000-0000B2020000}"/>
    <cellStyle name="Standard 4 2 2 3 2" xfId="801" xr:uid="{B519ACEB-8D15-4BAB-914A-A2C2D0673E85}"/>
    <cellStyle name="Standard 4 2 2 3 2 2" xfId="1263" xr:uid="{35619A05-802C-43FF-BB44-DCF0BDCADCDB}"/>
    <cellStyle name="Standard 4 2 2 3 3" xfId="1148" xr:uid="{6984BF50-BBB2-423C-805E-85AEDB586C45}"/>
    <cellStyle name="Standard 4 2 2 4" xfId="754" xr:uid="{CC2F9681-7221-4E0B-BE58-DE34D4DC40CF}"/>
    <cellStyle name="Standard 4 2 2 4 2" xfId="1216" xr:uid="{BA3384B1-805B-4B1A-BFE3-573CDFC17122}"/>
    <cellStyle name="Standard 4 2 2 5" xfId="1101" xr:uid="{672A8E5D-24E2-4173-B6F5-8F9989402387}"/>
    <cellStyle name="Standard 4 2 3" xfId="584" xr:uid="{00000000-0005-0000-0000-0000B3020000}"/>
    <cellStyle name="Standard 4 2 3 2" xfId="667" xr:uid="{00000000-0005-0000-0000-0000B4020000}"/>
    <cellStyle name="Standard 4 2 3 2 2" xfId="803" xr:uid="{B5FE6E75-B41F-4CC0-BF1F-33B763CE0A2C}"/>
    <cellStyle name="Standard 4 2 3 2 2 2" xfId="1265" xr:uid="{189A7359-2E7B-4D4B-8F4D-4323A763BA23}"/>
    <cellStyle name="Standard 4 2 3 2 3" xfId="1150" xr:uid="{B632734B-9DAB-454A-B95E-6C438A68D10C}"/>
    <cellStyle name="Standard 4 2 3 3" xfId="756" xr:uid="{A64374BC-823F-49AF-B773-E84014AFDB70}"/>
    <cellStyle name="Standard 4 2 3 3 2" xfId="1218" xr:uid="{A870AE85-F192-421C-A68C-6FC0936B645C}"/>
    <cellStyle name="Standard 4 2 3 4" xfId="1103" xr:uid="{3CDD0FBA-51B8-43F8-ACD8-8319478CA092}"/>
    <cellStyle name="Standard 4 2 4" xfId="664" xr:uid="{00000000-0005-0000-0000-0000B5020000}"/>
    <cellStyle name="Standard 4 2 4 2" xfId="800" xr:uid="{9C2C791D-563B-4AED-BAA8-BB47B68C5354}"/>
    <cellStyle name="Standard 4 2 4 2 2" xfId="1262" xr:uid="{E680DFA0-8028-40D6-9DC2-17C7D146BC9E}"/>
    <cellStyle name="Standard 4 2 4 3" xfId="1147" xr:uid="{D2A93CD6-AC42-4B1A-A292-DAE57598619A}"/>
    <cellStyle name="Standard 4 2 5" xfId="753" xr:uid="{A197A41C-0F12-46AA-AE19-171F357B5002}"/>
    <cellStyle name="Standard 4 2 5 2" xfId="1215" xr:uid="{8F3264BE-B617-4513-B664-5B9823FB877A}"/>
    <cellStyle name="Standard 4 2 6" xfId="1100" xr:uid="{09F4CB43-9D66-4139-9CA5-CBB453C9729F}"/>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267" xr:uid="{62EC8FB4-E400-4EEC-95C9-A02047B6D072}"/>
    <cellStyle name="Standard 4 3 2 2 3" xfId="1152" xr:uid="{584227F6-0B13-4978-A943-C6CDE5D90802}"/>
    <cellStyle name="Standard 4 3 2 3" xfId="758" xr:uid="{331D8F24-399E-43AE-9199-C0CEBBDF18BC}"/>
    <cellStyle name="Standard 4 3 2 3 2" xfId="1220" xr:uid="{9203AA67-F07A-400C-802F-043B492B2E44}"/>
    <cellStyle name="Standard 4 3 2 4" xfId="1105" xr:uid="{F42A3D9B-9F09-40DA-88BE-F5008F39E5B0}"/>
    <cellStyle name="Standard 4 3 3" xfId="668" xr:uid="{00000000-0005-0000-0000-0000B9020000}"/>
    <cellStyle name="Standard 4 3 3 2" xfId="804" xr:uid="{D9FC3651-C083-4A3A-BBEB-35BDB75E6856}"/>
    <cellStyle name="Standard 4 3 3 2 2" xfId="1266" xr:uid="{14E7231E-8806-4CCE-9ECA-770FE8D3B168}"/>
    <cellStyle name="Standard 4 3 3 3" xfId="1151" xr:uid="{3E448481-B463-4031-AEE5-2E2A1FEAD068}"/>
    <cellStyle name="Standard 4 3 4" xfId="757" xr:uid="{B582CC8D-4531-472B-9421-10B8AF6BE8B9}"/>
    <cellStyle name="Standard 4 3 4 2" xfId="1219" xr:uid="{ABD5BD8C-96E2-42AE-8248-948A19748EF4}"/>
    <cellStyle name="Standard 4 3 5" xfId="1104" xr:uid="{31C5526A-73FE-47FC-8DD5-F9C033FAFD10}"/>
    <cellStyle name="Standard 4 4" xfId="587" xr:uid="{00000000-0005-0000-0000-0000BA020000}"/>
    <cellStyle name="Standard 4 4 2" xfId="670" xr:uid="{00000000-0005-0000-0000-0000BB020000}"/>
    <cellStyle name="Standard 4 4 2 2" xfId="806" xr:uid="{FA8A2B66-1108-407C-9F13-364C6D5A5AC0}"/>
    <cellStyle name="Standard 4 4 2 2 2" xfId="1268" xr:uid="{1A0A29C8-5307-435F-9F04-F0AA6CBA70D4}"/>
    <cellStyle name="Standard 4 4 2 3" xfId="1153" xr:uid="{83E85372-2E7D-4A97-B58A-A6541FDE0679}"/>
    <cellStyle name="Standard 4 4 3" xfId="759" xr:uid="{1DA9F4F4-EBC5-4578-BE84-7407C5EC93C7}"/>
    <cellStyle name="Standard 4 4 3 2" xfId="1221" xr:uid="{967EF082-0DDD-4F70-A1BC-3419B37D578E}"/>
    <cellStyle name="Standard 4 4 4" xfId="1106" xr:uid="{44B3C359-0167-4815-B8E4-BC196B7FCFEA}"/>
    <cellStyle name="Standard 4 5" xfId="663" xr:uid="{00000000-0005-0000-0000-0000BC020000}"/>
    <cellStyle name="Standard 4 5 2" xfId="799" xr:uid="{C39C8FBF-2901-4072-B80F-AE644911D338}"/>
    <cellStyle name="Standard 4 5 2 2" xfId="1261" xr:uid="{3AE79E86-1AC3-43A9-8FEA-31115465C01C}"/>
    <cellStyle name="Standard 4 5 3" xfId="1146" xr:uid="{6DB80C5C-99F1-4AB7-BB05-093F0DB29D3D}"/>
    <cellStyle name="Standard 4 6" xfId="752" xr:uid="{A1D7548D-B817-4A92-9F01-B4F2C2CCAE96}"/>
    <cellStyle name="Standard 4 6 2" xfId="1214" xr:uid="{EA1C82B5-50DF-441C-95ED-C811D84C86A1}"/>
    <cellStyle name="Standard 4 7" xfId="1099" xr:uid="{762061F3-CE37-4851-92A1-2F69550CD921}"/>
    <cellStyle name="Standard 6" xfId="588" xr:uid="{00000000-0005-0000-0000-0000BD020000}"/>
    <cellStyle name="Texto de advertencia" xfId="684" builtinId="11" customBuiltin="1"/>
    <cellStyle name="Texto explicativo" xfId="685" builtinId="53" customBuiltin="1"/>
    <cellStyle name="Title 2" xfId="589" xr:uid="{00000000-0005-0000-0000-0000BF020000}"/>
    <cellStyle name="Título" xfId="671" builtinId="15" customBuiltin="1"/>
    <cellStyle name="Título 2" xfId="673" builtinId="17" customBuiltin="1"/>
    <cellStyle name="Título 3" xfId="674" builtinId="18" customBuiltin="1"/>
    <cellStyle name="Total" xfId="686" builtinId="25" customBuiltin="1"/>
    <cellStyle name="Total 2" xfId="590" xr:uid="{00000000-0005-0000-0000-0000C1020000}"/>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arlos.fornies@piher-ampheno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A4477A04-B6A5-49E9-95AD-6711FBDDF4C5}"/>
    </customSheetView>
    <customSheetView guid="{4BDF1A28-30D5-449D-B20E-D6C97EF9FAE1}" showAutoFilter="1">
      <selection activeCell="C1" sqref="C1:D65536"/>
      <pageMargins left="0" right="0" top="0" bottom="0" header="0" footer="0"/>
      <pageSetup orientation="portrait"/>
      <autoFilter ref="B1:C1" xr:uid="{F9C1B376-829B-48B4-B1FA-00CB4DB55DB8}"/>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tabSelected="1"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zoomScaleNormal="100" workbookViewId="0">
      <selection activeCell="D83" sqref="D83:E8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6"/>
      <c r="B1" s="367"/>
      <c r="C1" s="367"/>
      <c r="D1" s="367"/>
      <c r="E1" s="367"/>
      <c r="F1" s="367"/>
      <c r="G1" s="367"/>
      <c r="H1" s="367"/>
      <c r="I1" s="367"/>
      <c r="J1" s="367"/>
      <c r="K1" s="368"/>
      <c r="L1" s="103"/>
      <c r="P1" s="3"/>
      <c r="Q1" s="3"/>
      <c r="R1" s="3"/>
      <c r="S1" s="3"/>
      <c r="T1" s="3"/>
      <c r="U1" s="3"/>
      <c r="V1" s="3"/>
      <c r="W1" s="3"/>
      <c r="X1" s="3"/>
      <c r="Y1" s="3"/>
      <c r="Z1" s="3"/>
      <c r="AA1" s="3"/>
      <c r="AB1" s="3"/>
      <c r="AC1" s="3"/>
      <c r="AD1" s="3"/>
      <c r="AE1" s="3"/>
      <c r="AF1" s="3"/>
      <c r="AG1" s="3"/>
      <c r="AH1" s="3"/>
    </row>
    <row r="2" spans="1:34" ht="81.75" customHeight="1">
      <c r="A2" s="28"/>
      <c r="B2" s="304"/>
      <c r="C2" s="29"/>
      <c r="D2" s="369" t="str">
        <f ca="1">OFFSET(L!$C$1,MATCH("Declaration"&amp;ADDRESS(ROW(),COLUMN(),4),L!$A:$A,0)-1,SL,,)</f>
        <v>Extended Mineral Reporting Template (EMRT)</v>
      </c>
      <c r="E2" s="370"/>
      <c r="F2" s="370"/>
      <c r="G2" s="370"/>
      <c r="H2" s="370"/>
      <c r="I2" s="370"/>
      <c r="J2" s="37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7"/>
      <c r="F3" s="388"/>
      <c r="G3" s="388"/>
      <c r="H3" s="388"/>
      <c r="I3" s="388"/>
      <c r="J3" s="191" t="s">
        <v>12830</v>
      </c>
      <c r="K3" s="30"/>
      <c r="L3" s="103"/>
      <c r="P3" s="39">
        <f>MATCH($D$3,LN,0)</f>
        <v>1</v>
      </c>
    </row>
    <row r="4" spans="1:34" ht="15.75">
      <c r="A4" s="28"/>
      <c r="B4" s="375" t="str">
        <f ca="1">OFFSET(L!$C$1,MATCH("Declaration"&amp;ADDRESS(ROW(),COLUMN(),4),L!$A:$A,0)-1,SL,,)</f>
        <v>The purpose of this document is to collect sourcing information on cobalt or natural mica.</v>
      </c>
      <c r="C4" s="375"/>
      <c r="D4" s="375"/>
      <c r="E4" s="375"/>
      <c r="F4" s="375"/>
      <c r="G4" s="375"/>
      <c r="H4" s="375"/>
      <c r="I4" s="379" t="str">
        <f ca="1">OFFSET(L!$C$1,MATCH("Declaration"&amp;ADDRESS(ROW(),COLUMN(),4),L!$A:$A,0)-1,SL,,)</f>
        <v>Link to Terms &amp; Conditions</v>
      </c>
      <c r="J4" s="379"/>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30"/>
      <c r="L6" s="105" t="s">
        <v>18</v>
      </c>
      <c r="P6" s="3"/>
      <c r="Q6" s="3"/>
      <c r="R6" s="3"/>
      <c r="S6" s="3"/>
      <c r="T6" s="3"/>
      <c r="U6" s="3"/>
      <c r="V6" s="3"/>
      <c r="W6" s="3"/>
      <c r="X6" s="3"/>
      <c r="Y6" s="3"/>
      <c r="Z6" s="3"/>
      <c r="AA6" s="3"/>
      <c r="AB6" s="3"/>
      <c r="AC6" s="3"/>
      <c r="AD6" s="3"/>
      <c r="AE6" s="3"/>
      <c r="AF6" s="3"/>
      <c r="AG6" s="3"/>
      <c r="AH6" s="3"/>
    </row>
    <row r="7" spans="1:34" ht="15.75">
      <c r="A7" s="28"/>
      <c r="B7" s="380" t="str">
        <f ca="1">OFFSET(L!$C$1,MATCH("Declaration"&amp;ADDRESS(ROW(),COLUMN(),4),L!$A:$A,0)-1,SL,,)</f>
        <v>Company Information</v>
      </c>
      <c r="C7" s="380"/>
      <c r="D7" s="380"/>
      <c r="E7" s="380"/>
      <c r="F7" s="380"/>
      <c r="G7" s="380"/>
      <c r="H7" s="380"/>
      <c r="I7" s="380"/>
      <c r="J7" s="380"/>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2" t="s">
        <v>19210</v>
      </c>
      <c r="E8" s="373"/>
      <c r="F8" s="373"/>
      <c r="G8" s="373"/>
      <c r="H8" s="373"/>
      <c r="I8" s="373"/>
      <c r="J8" s="374"/>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6" t="s">
        <v>19</v>
      </c>
      <c r="E9" s="357"/>
      <c r="F9" s="357"/>
      <c r="G9" s="358"/>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1" t="str">
        <f ca="1">OFFSET(L!$C$1,MATCH("Declaration"&amp;ADDRESS(ROW(),COLUMN(),4)&amp;LEFT($D$9,1),L!$A:$A,0)-1,SL,,)</f>
        <v>Description of Scope:</v>
      </c>
      <c r="C10" s="113"/>
      <c r="D10" s="376"/>
      <c r="E10" s="377"/>
      <c r="F10" s="377"/>
      <c r="G10" s="377"/>
      <c r="H10" s="377"/>
      <c r="I10" s="377"/>
      <c r="J10" s="378"/>
      <c r="K10" s="30"/>
      <c r="L10" s="105"/>
      <c r="Q10" s="3"/>
      <c r="R10" s="3"/>
      <c r="S10" s="3"/>
      <c r="T10" s="3"/>
      <c r="U10" s="3"/>
      <c r="V10" s="3"/>
      <c r="W10" s="3"/>
      <c r="X10" s="3"/>
      <c r="Y10" s="3"/>
      <c r="Z10" s="3"/>
      <c r="AA10" s="3"/>
      <c r="AB10" s="3"/>
      <c r="AC10" s="3"/>
      <c r="AD10" s="3"/>
      <c r="AE10" s="3"/>
      <c r="AF10" s="3"/>
      <c r="AG10" s="3"/>
      <c r="AH10" s="3"/>
    </row>
    <row r="11" spans="1:34" ht="15.75">
      <c r="A11" s="32"/>
      <c r="B11" s="382"/>
      <c r="C11" s="113"/>
      <c r="D11" s="383" t="str">
        <f ca="1">IF(D9=Q9,OFFSET(L!$C$1,MATCH("Declaration"&amp;ADDRESS(ROW(),COLUMN(),4),L!$A:$A,0)-1,SL,,),"")</f>
        <v/>
      </c>
      <c r="E11" s="384"/>
      <c r="F11" s="384"/>
      <c r="G11" s="384"/>
      <c r="H11" s="384"/>
      <c r="I11" s="384"/>
      <c r="J11" s="385"/>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2"/>
      <c r="E12" s="353"/>
      <c r="F12" s="353"/>
      <c r="G12" s="353"/>
      <c r="H12" s="353"/>
      <c r="I12" s="353"/>
      <c r="J12" s="354"/>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2"/>
      <c r="E13" s="353"/>
      <c r="F13" s="353"/>
      <c r="G13" s="353"/>
      <c r="H13" s="353"/>
      <c r="I13" s="353"/>
      <c r="J13" s="354"/>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2"/>
      <c r="E14" s="353"/>
      <c r="F14" s="353"/>
      <c r="G14" s="353"/>
      <c r="H14" s="353"/>
      <c r="I14" s="353"/>
      <c r="J14" s="354"/>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2" t="s">
        <v>19211</v>
      </c>
      <c r="E15" s="353"/>
      <c r="F15" s="353"/>
      <c r="G15" s="353"/>
      <c r="H15" s="353"/>
      <c r="I15" s="353"/>
      <c r="J15" s="354"/>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15" t="s">
        <v>19212</v>
      </c>
      <c r="E16" s="353"/>
      <c r="F16" s="353"/>
      <c r="G16" s="353"/>
      <c r="H16" s="353"/>
      <c r="I16" s="353"/>
      <c r="J16" s="35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2" t="s">
        <v>19213</v>
      </c>
      <c r="E17" s="353"/>
      <c r="F17" s="353"/>
      <c r="G17" s="353"/>
      <c r="H17" s="353"/>
      <c r="I17" s="353"/>
      <c r="J17" s="354"/>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2" t="s">
        <v>19206</v>
      </c>
      <c r="E18" s="353"/>
      <c r="F18" s="353"/>
      <c r="G18" s="353"/>
      <c r="H18" s="353"/>
      <c r="I18" s="353"/>
      <c r="J18" s="354"/>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2" t="s">
        <v>19207</v>
      </c>
      <c r="E19" s="353"/>
      <c r="F19" s="353"/>
      <c r="G19" s="353"/>
      <c r="H19" s="353"/>
      <c r="I19" s="353"/>
      <c r="J19" s="354"/>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15" t="s">
        <v>19208</v>
      </c>
      <c r="E20" s="353"/>
      <c r="F20" s="353"/>
      <c r="G20" s="353"/>
      <c r="H20" s="353"/>
      <c r="I20" s="353"/>
      <c r="J20" s="35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2" t="s">
        <v>19209</v>
      </c>
      <c r="E21" s="353"/>
      <c r="F21" s="353"/>
      <c r="G21" s="353"/>
      <c r="H21" s="353"/>
      <c r="I21" s="353"/>
      <c r="J21" s="354"/>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1">
        <v>45432</v>
      </c>
      <c r="E22" s="362"/>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5"/>
      <c r="E23" s="35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6" t="str">
        <f ca="1">OFFSET(L!$C$1,MATCH("Declaration"&amp;ADDRESS(ROW(),COLUMN(),4),L!$A:$A,0)-1,SL,,)</f>
        <v>Answer the following questions 1 - 7 based on the declaration scope indicated above</v>
      </c>
      <c r="C24" s="386"/>
      <c r="D24" s="386"/>
      <c r="E24" s="386"/>
      <c r="F24" s="386"/>
      <c r="G24" s="386"/>
      <c r="H24" s="386"/>
      <c r="I24" s="386"/>
      <c r="J24" s="386"/>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9" t="str">
        <f ca="1">OFFSET(L!$C$1,MATCH("Declaration"&amp;ADDRESS(ROW(),COLUMN(),4),L!$A:$A,0)-1,SL,,)</f>
        <v>Answer</v>
      </c>
      <c r="E25" s="349"/>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25</v>
      </c>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25</v>
      </c>
      <c r="E27" s="329"/>
      <c r="F27" s="9"/>
      <c r="G27" s="330"/>
      <c r="H27" s="331"/>
      <c r="I27" s="331"/>
      <c r="J27" s="332"/>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9" t="s">
        <v>22</v>
      </c>
      <c r="E29" s="360"/>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1" t="str">
        <f ca="1">D25</f>
        <v>Answer</v>
      </c>
      <c r="E31" s="351"/>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t="s">
        <v>25</v>
      </c>
      <c r="E33" s="329"/>
      <c r="F33" s="9"/>
      <c r="G33" s="330"/>
      <c r="H33" s="331"/>
      <c r="I33" s="331"/>
      <c r="J33" s="332"/>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1" t="str">
        <f ca="1">D25</f>
        <v>Answer</v>
      </c>
      <c r="E37" s="351"/>
      <c r="F37" s="15"/>
      <c r="G37" s="38" t="str">
        <f ca="1">G25</f>
        <v>Comments</v>
      </c>
      <c r="H37" s="365"/>
      <c r="I37" s="365"/>
      <c r="J37" s="365"/>
      <c r="K37" s="30"/>
      <c r="L37" s="100" t="s">
        <v>18</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t="s">
        <v>22</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t="s">
        <v>22</v>
      </c>
      <c r="E39" s="329"/>
      <c r="F39" s="41"/>
      <c r="G39" s="330"/>
      <c r="H39" s="331"/>
      <c r="I39" s="331"/>
      <c r="J39" s="332"/>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1" t="str">
        <f ca="1">D25</f>
        <v>Answer</v>
      </c>
      <c r="E43" s="351"/>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t="s">
        <v>22</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1" t="str">
        <f ca="1">D25</f>
        <v>Answer</v>
      </c>
      <c r="E49" s="351"/>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9">
        <v>1</v>
      </c>
      <c r="E50" s="390"/>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9">
        <v>1</v>
      </c>
      <c r="E51" s="390"/>
      <c r="F51" s="41"/>
      <c r="G51" s="330" t="s">
        <v>19214</v>
      </c>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3"/>
      <c r="E52" s="364"/>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3"/>
      <c r="E53" s="364"/>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1" t="str">
        <f ca="1">D25</f>
        <v>Answer</v>
      </c>
      <c r="E55" s="351"/>
      <c r="F55" s="15"/>
      <c r="G55" s="38" t="str">
        <f ca="1">G25</f>
        <v>Comments</v>
      </c>
      <c r="H55" s="350"/>
      <c r="I55" s="350"/>
      <c r="J55" s="35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7" t="s">
        <v>25</v>
      </c>
      <c r="E56" s="348"/>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t="s">
        <v>26</v>
      </c>
      <c r="E57" s="329"/>
      <c r="F57" s="41"/>
      <c r="G57" s="330" t="s">
        <v>19214</v>
      </c>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1" t="str">
        <f ca="1">D25</f>
        <v>Answer</v>
      </c>
      <c r="E61" s="351"/>
      <c r="F61" s="15"/>
      <c r="G61" s="38" t="str">
        <f ca="1">G25</f>
        <v>Comments</v>
      </c>
      <c r="H61" s="350" t="str">
        <f>IF(Q69="(*)","Click here to enter smelter names","")</f>
        <v/>
      </c>
      <c r="I61" s="350"/>
      <c r="J61" s="35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t="s">
        <v>25</v>
      </c>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9" t="str">
        <f ca="1">D25</f>
        <v>Answer</v>
      </c>
      <c r="E68" s="349"/>
      <c r="F68" s="47"/>
      <c r="G68" s="349" t="str">
        <f ca="1">G25</f>
        <v>Comments</v>
      </c>
      <c r="H68" s="349" t="e">
        <f>HLOOKUP(SL,LT,$O68,0)</f>
        <v>#NAME?</v>
      </c>
      <c r="I68" s="34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t="s">
        <v>19215</v>
      </c>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25</v>
      </c>
      <c r="E71" s="329"/>
      <c r="F71" s="51"/>
      <c r="G71" s="414" t="s">
        <v>19216</v>
      </c>
      <c r="H71" s="344"/>
      <c r="I71" s="344"/>
      <c r="J71" s="345"/>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6"/>
      <c r="H73" s="346"/>
      <c r="I73" s="346"/>
      <c r="J73" s="346"/>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25</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t="s">
        <v>25</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D20:J20"/>
    <mergeCell ref="D18:J18"/>
    <mergeCell ref="D19:J19"/>
    <mergeCell ref="D21:J21"/>
    <mergeCell ref="D17:J17"/>
    <mergeCell ref="D15:J15"/>
    <mergeCell ref="D16:J16"/>
    <mergeCell ref="G51:J51"/>
    <mergeCell ref="G69:J69"/>
    <mergeCell ref="B24:J24"/>
    <mergeCell ref="G53:J53"/>
    <mergeCell ref="E3:I3"/>
    <mergeCell ref="G44:J44"/>
    <mergeCell ref="D45:E45"/>
    <mergeCell ref="G45:J45"/>
    <mergeCell ref="G47:J47"/>
    <mergeCell ref="D53:E53"/>
    <mergeCell ref="D50:E50"/>
    <mergeCell ref="G50:J50"/>
    <mergeCell ref="D51:E51"/>
    <mergeCell ref="D47:E47"/>
    <mergeCell ref="G52:J52"/>
    <mergeCell ref="D44:E44"/>
    <mergeCell ref="D40:E40"/>
    <mergeCell ref="D41:E41"/>
    <mergeCell ref="D38:E38"/>
    <mergeCell ref="G39:J39"/>
    <mergeCell ref="G29:J29"/>
    <mergeCell ref="D26:E26"/>
    <mergeCell ref="D32:E32"/>
    <mergeCell ref="A1:K1"/>
    <mergeCell ref="D2:J2"/>
    <mergeCell ref="D8:J8"/>
    <mergeCell ref="B4:H4"/>
    <mergeCell ref="D10:J10"/>
    <mergeCell ref="D14:J14"/>
    <mergeCell ref="D13:J13"/>
    <mergeCell ref="I4:J4"/>
    <mergeCell ref="B7:J7"/>
    <mergeCell ref="B10:B11"/>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G71:J71"/>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D79:E79"/>
    <mergeCell ref="D83:E83"/>
    <mergeCell ref="G80:J80"/>
    <mergeCell ref="G81:J81"/>
    <mergeCell ref="G82:J82"/>
  </mergeCells>
  <phoneticPr fontId="85"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30031608-3587-4085-8EE8-51434EB28C44}"/>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F9" sqref="F9"/>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1" t="s">
        <v>42</v>
      </c>
      <c r="K2" s="392"/>
      <c r="L2" s="392"/>
      <c r="M2" s="392"/>
      <c r="N2" s="392"/>
      <c r="O2" s="392"/>
      <c r="P2" s="163"/>
      <c r="Q2" s="164"/>
      <c r="R2" s="165"/>
      <c r="S2" s="165"/>
      <c r="T2" s="165"/>
      <c r="AH2" s="131" t="s">
        <v>25</v>
      </c>
    </row>
    <row r="3" spans="1:34" s="17" customFormat="1" ht="204.75" customHeight="1">
      <c r="A3" s="204"/>
      <c r="B3" s="393"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3"/>
      <c r="D3" s="393"/>
      <c r="E3" s="393"/>
      <c r="F3" s="166"/>
      <c r="G3" s="394" t="str">
        <f ca="1">OFFSET(L!$C$1,MATCH("General"&amp;"Cpy",L!$A:$A,0)-1,SL,,)</f>
        <v>© 2024 Responsible Minerals Initiative. All rights reserved.</v>
      </c>
      <c r="H3" s="394"/>
      <c r="I3" s="395"/>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411" t="s">
        <v>108</v>
      </c>
      <c r="B5" s="403" t="s">
        <v>43</v>
      </c>
      <c r="C5" s="406" t="s">
        <v>106</v>
      </c>
      <c r="D5" s="403" t="s">
        <v>106</v>
      </c>
      <c r="E5" s="403" t="s">
        <v>19202</v>
      </c>
      <c r="F5" s="403" t="s">
        <v>108</v>
      </c>
      <c r="G5" s="403" t="s">
        <v>12</v>
      </c>
      <c r="H5" s="412" t="s">
        <v>19203</v>
      </c>
      <c r="I5" s="418" t="s">
        <v>109</v>
      </c>
      <c r="J5" s="418" t="s">
        <v>110</v>
      </c>
      <c r="K5" s="404"/>
      <c r="L5" s="404"/>
      <c r="M5" s="404"/>
      <c r="N5" s="404"/>
      <c r="O5" s="404"/>
      <c r="P5" s="413"/>
      <c r="Q5" s="405"/>
      <c r="R5" s="403" t="s">
        <v>19203</v>
      </c>
      <c r="S5" s="407" t="s">
        <v>19203</v>
      </c>
      <c r="T5" s="407" t="s">
        <v>19203</v>
      </c>
      <c r="U5" s="408"/>
      <c r="V5" s="409" t="e">
        <v>#N/A</v>
      </c>
      <c r="W5" s="410"/>
      <c r="X5" s="410">
        <v>0</v>
      </c>
      <c r="Y5" s="410"/>
      <c r="Z5" s="410"/>
      <c r="AA5" s="410"/>
      <c r="AB5" s="410" t="s">
        <v>19203</v>
      </c>
      <c r="AC5" s="410"/>
      <c r="AD5" s="410"/>
      <c r="AE5" s="410"/>
      <c r="AF5" s="410"/>
      <c r="AG5" s="410"/>
      <c r="AH5" s="410"/>
    </row>
    <row r="6" spans="1:34" s="171" customFormat="1" ht="20.25">
      <c r="A6" s="411" t="s">
        <v>291</v>
      </c>
      <c r="B6" s="403" t="s">
        <v>43</v>
      </c>
      <c r="C6" s="406" t="s">
        <v>289</v>
      </c>
      <c r="D6" s="403" t="s">
        <v>289</v>
      </c>
      <c r="E6" s="403" t="s">
        <v>19204</v>
      </c>
      <c r="F6" s="403" t="s">
        <v>291</v>
      </c>
      <c r="G6" s="403" t="s">
        <v>12</v>
      </c>
      <c r="H6" s="412" t="s">
        <v>19203</v>
      </c>
      <c r="I6" s="417" t="s">
        <v>292</v>
      </c>
      <c r="J6" s="417" t="s">
        <v>293</v>
      </c>
      <c r="K6" s="404"/>
      <c r="L6" s="404"/>
      <c r="M6" s="404"/>
      <c r="N6" s="404"/>
      <c r="O6" s="404"/>
      <c r="P6" s="413"/>
      <c r="Q6" s="405"/>
      <c r="R6" s="403" t="s">
        <v>19203</v>
      </c>
      <c r="S6" s="407" t="s">
        <v>19203</v>
      </c>
      <c r="T6" s="407" t="s">
        <v>19203</v>
      </c>
      <c r="U6" s="408"/>
      <c r="V6" s="409" t="e">
        <v>#N/A</v>
      </c>
      <c r="W6" s="410"/>
      <c r="X6" s="410">
        <v>0</v>
      </c>
      <c r="Y6" s="410"/>
      <c r="Z6" s="410"/>
      <c r="AA6" s="410"/>
      <c r="AB6" s="410" t="s">
        <v>19203</v>
      </c>
      <c r="AC6" s="410"/>
      <c r="AD6" s="410"/>
      <c r="AE6" s="410"/>
      <c r="AF6" s="410"/>
      <c r="AG6" s="410"/>
      <c r="AH6" s="410"/>
    </row>
    <row r="7" spans="1:34" s="171" customFormat="1" ht="20.25">
      <c r="A7" s="411" t="s">
        <v>263</v>
      </c>
      <c r="B7" s="403" t="s">
        <v>43</v>
      </c>
      <c r="C7" s="406" t="s">
        <v>262</v>
      </c>
      <c r="D7" s="403" t="s">
        <v>262</v>
      </c>
      <c r="E7" s="403" t="s">
        <v>19205</v>
      </c>
      <c r="F7" s="403" t="s">
        <v>263</v>
      </c>
      <c r="G7" s="403" t="s">
        <v>12</v>
      </c>
      <c r="H7" s="412" t="s">
        <v>19203</v>
      </c>
      <c r="I7" s="416" t="s">
        <v>264</v>
      </c>
      <c r="J7" s="416" t="s">
        <v>104</v>
      </c>
      <c r="K7" s="404"/>
      <c r="L7" s="404"/>
      <c r="M7" s="404"/>
      <c r="N7" s="404"/>
      <c r="O7" s="404"/>
      <c r="P7" s="413"/>
      <c r="Q7" s="405"/>
      <c r="R7" s="403" t="s">
        <v>19203</v>
      </c>
      <c r="S7" s="407" t="s">
        <v>19203</v>
      </c>
      <c r="T7" s="407" t="s">
        <v>19203</v>
      </c>
      <c r="U7" s="408"/>
      <c r="V7" s="409" t="e">
        <v>#N/A</v>
      </c>
      <c r="W7" s="410"/>
      <c r="X7" s="410">
        <v>0</v>
      </c>
      <c r="Y7" s="410"/>
      <c r="Z7" s="410"/>
      <c r="AA7" s="410"/>
      <c r="AB7" s="410" t="s">
        <v>19203</v>
      </c>
      <c r="AC7" s="410"/>
      <c r="AD7" s="410"/>
      <c r="AE7" s="410"/>
      <c r="AF7" s="410"/>
      <c r="AG7" s="410"/>
      <c r="AH7" s="410"/>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ref="S5:S63" ca="1" si="0">IF(B8="","",IF(ISERROR(MATCH($E8,CL,0)),"Unknown",INDIRECT("'C'!$A$"&amp;MATCH($E8,CL,0)+1)))</f>
        <v/>
      </c>
      <c r="T8" s="156" t="str">
        <f ca="1">IF(B8="","",IF(ISERROR(MATCH($J8,SorP!$B$1:$B$6226,0)),"",INDIRECT("'SorP'!$A$"&amp;MATCH($S8&amp;$J8,SorP!C:C,0))))</f>
        <v/>
      </c>
      <c r="U8" s="169"/>
      <c r="V8" s="170" t="e">
        <f>IF(C8="",NA(),MATCH($B8&amp;$C8,'Smelter Look-up'!$J:$J,0))</f>
        <v>#N/A</v>
      </c>
      <c r="X8" s="171">
        <f t="shared" ref="X5:X62" ca="1" si="1">IF(AND(C8="Smelter not listed",OR(LEN(D8)=0,LEN(E8)=0)),1,0)</f>
        <v>0</v>
      </c>
      <c r="AB8" s="171" t="str">
        <f t="shared" ref="AB5:AB62" si="2">B8&amp;C8</f>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51" activePane="bottomRight" state="frozen"/>
      <selection pane="topRight" activeCell="B24" sqref="B24:J24"/>
      <selection pane="bottomLeft" activeCell="B24" sqref="B24:J24"/>
      <selection pane="bottomRight" activeCell="D60" sqref="D60"/>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6" t="str">
        <f ca="1">OFFSET(L!$C$1,MATCH("Checker"&amp;ADDRESS(ROW(),COLUMN(),4),L!$A:$A,0)-1,SL,,)</f>
        <v>To ensure all required fields have been populated before submitting to your customers review form for any line items highlighted in red</v>
      </c>
      <c r="B1" s="396"/>
      <c r="C1" s="396"/>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f ca="1">IF(H65=0,"0",H65)</f>
        <v>2</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 xml:space="preserve">Piher Sensors and Controls						</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Carlos Forniés</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carlos.fornies@piher-amphenol.com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34 948 820450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Dakota Carroll</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dcarroll@amphenol.com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+17179387858</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45432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No</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1</v>
      </c>
      <c r="C34" s="137" t="str">
        <f t="shared" ca="1" si="3"/>
        <v>Complete</v>
      </c>
      <c r="D34" s="86" t="str">
        <f>IF(H34=1,"Click here to answer question 5 for Mica","")</f>
        <v/>
      </c>
      <c r="E34" s="17" t="s">
        <v>18</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Unknown</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https://amphenol.com/docs/responsible-minerals-policy</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Yes</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Provide list of cobalt smelters contributing material to supply chain on Smelter List tab</v>
      </c>
      <c r="D60" s="222" t="str">
        <f>IF(H60=0,"","Click here to provide smelter information")</f>
        <v>Click here to provide smelter information</v>
      </c>
      <c r="E60" s="17" t="s">
        <v>15</v>
      </c>
      <c r="F60" s="85">
        <f>F23</f>
        <v>1</v>
      </c>
      <c r="G60" s="63">
        <f>IF(AND(COUNTIF(SmelterIdetifiedForMetal,"Cobalt")&gt;0,COUNTIF('Smelter List'!AB$5:AB$2500,"Cobalt?*")&gt;0),0,1)</f>
        <v>1</v>
      </c>
      <c r="H60" s="64">
        <f>F60*G60</f>
        <v>1</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Provide list of mica processors contributing material to supply chain on Smelter List tab</v>
      </c>
      <c r="D61" s="222" t="str">
        <f>IF(H61=0,"","Click here to provide smelter information")</f>
        <v>Click here to provide smelter information</v>
      </c>
      <c r="E61" s="17" t="s">
        <v>15</v>
      </c>
      <c r="F61" s="85">
        <f>F24</f>
        <v>1</v>
      </c>
      <c r="G61" s="63">
        <f>IF(AND(COUNTIF(SmelterIdetifiedForMetal,"Mica")&gt;0,COUNTIF('Smelter List'!AB$5:AB$2500,"Mica?*")&gt;0),0,1)</f>
        <v>1</v>
      </c>
      <c r="H61" s="64">
        <f>F61*G61</f>
        <v>1</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2</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8" t="str">
        <f ca="1">OFFSET(L!$C$1,MATCH("Product List"&amp;ADDRESS(ROW(),COLUMN(),4),L!$A:$A,0)-1,SL,,)</f>
        <v>Completion required only if reporting level "Product (or List of Products)" selected on the 'Declaration' worksheet.</v>
      </c>
      <c r="B1" s="399"/>
      <c r="C1" s="399"/>
      <c r="D1" s="399"/>
      <c r="E1" s="108"/>
    </row>
    <row r="2" spans="1:35">
      <c r="A2" s="20"/>
      <c r="B2" s="110"/>
      <c r="C2" s="110"/>
      <c r="D2"/>
      <c r="E2" s="21"/>
    </row>
    <row r="3" spans="1:35">
      <c r="A3" s="20"/>
      <c r="B3" s="110"/>
      <c r="C3" s="110"/>
      <c r="D3" s="110"/>
      <c r="E3" s="21"/>
    </row>
    <row r="4" spans="1:35" ht="15.75" customHeight="1">
      <c r="A4" s="20"/>
      <c r="B4" s="397" t="s">
        <v>50</v>
      </c>
      <c r="C4" s="397"/>
      <c r="D4" s="397"/>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0" t="str">
        <f ca="1">OFFSET(L!$C$1,MATCH("General"&amp;"Cpy",L!$A:$A,0)-1,SL,,)</f>
        <v>© 2024 Responsible Minerals Initiative. All rights reserved.</v>
      </c>
      <c r="C1001" s="400"/>
      <c r="D1001" s="400"/>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1"/>
      <c r="C1" s="401"/>
      <c r="D1" s="401"/>
      <c r="E1" s="401"/>
      <c r="F1" s="401"/>
      <c r="G1" s="401"/>
    </row>
    <row r="2" spans="1:13">
      <c r="A2" s="402"/>
      <c r="B2" s="402"/>
      <c r="C2" s="402"/>
      <c r="D2" s="402"/>
      <c r="E2" s="402"/>
      <c r="F2" s="402"/>
      <c r="G2" s="402"/>
      <c r="H2" s="402"/>
      <c r="I2" s="402"/>
    </row>
    <row r="3" spans="1:13">
      <c r="A3" s="402"/>
      <c r="B3" s="402"/>
      <c r="C3" s="402"/>
      <c r="D3" s="402"/>
      <c r="E3" s="402"/>
      <c r="F3" s="402"/>
      <c r="G3" s="402"/>
      <c r="H3" s="402"/>
      <c r="I3" s="402"/>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B872FDB8-6C6D-423C-8039-943D7C0CFCEA}"/>
    </customSheetView>
    <customSheetView guid="{4BDF1A28-30D5-449D-B20E-D6C97EF9FAE1}" showAutoFilter="1">
      <selection activeCell="C174" sqref="C174"/>
      <pageMargins left="0" right="0" top="0" bottom="0" header="0" footer="0"/>
      <pageSetup paperSize="9" orientation="portrait"/>
      <autoFilter ref="B1:N1" xr:uid="{7FB79351-27F3-4A27-863B-3497DDBC1EB4}"/>
    </customSheetView>
  </customSheetViews>
  <phoneticPr fontId="85"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Declaration!Área_de_impresión</vt:lpstr>
      <vt:lpstr>CL</vt:lpstr>
      <vt:lpstr>LN</vt:lpstr>
      <vt:lpstr>'Smelter List'!Metal</vt:lpstr>
      <vt:lpstr>MetalSmelter</vt:lpstr>
      <vt:lpstr>SL</vt:lpstr>
      <vt:lpstr>SmelterIdetifiedForMetal</vt:lpstr>
      <vt:lpstr>SorP</vt:lpstr>
      <vt:lpstr>Declaration!Títulos_a_imprimir</vt:lpstr>
      <vt:lpstr>'Product List'!Títulos_a_imprimir</vt:lpstr>
      <vt:lpstr>'Smelter List'!Títulos_a_imprimir</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David del Rio</cp:lastModifiedBy>
  <cp:revision/>
  <dcterms:created xsi:type="dcterms:W3CDTF">2010-06-21T21:00:23Z</dcterms:created>
  <dcterms:modified xsi:type="dcterms:W3CDTF">2024-05-20T11:06:37Z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